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eran\AppData\Local\Microsoft\Windows\INetCache\Content.Outlook\HY4R27D2\"/>
    </mc:Choice>
  </mc:AlternateContent>
  <xr:revisionPtr revIDLastSave="0" documentId="13_ncr:1_{4471A015-5AF9-4C8A-893C-48100EF9883D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男子育成2026" sheetId="10" r:id="rId1"/>
  </sheets>
  <definedNames>
    <definedName name="_xlnm.Print_Area" localSheetId="0">男子育成2026!$A$1:$Q$44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24" i="10" l="1"/>
  <c r="Q23" i="10"/>
  <c r="Q22" i="10"/>
  <c r="Q21" i="10"/>
  <c r="Q20" i="10"/>
  <c r="Q19" i="10"/>
  <c r="Q18" i="10"/>
  <c r="Q17" i="10"/>
  <c r="Q16" i="10"/>
  <c r="Q15" i="10"/>
  <c r="Q13" i="10"/>
  <c r="Q14" i="10"/>
  <c r="Q36" i="10"/>
  <c r="Q35" i="10"/>
  <c r="Q34" i="10"/>
  <c r="Q30" i="10"/>
  <c r="Q29" i="10"/>
  <c r="Q28" i="10"/>
  <c r="Q33" i="10"/>
  <c r="Q27" i="10"/>
  <c r="Q26" i="10"/>
  <c r="Q25" i="10"/>
  <c r="P23" i="10"/>
  <c r="P24" i="10"/>
  <c r="P22" i="10"/>
  <c r="P20" i="10"/>
  <c r="P19" i="10"/>
  <c r="P18" i="10"/>
  <c r="P17" i="10"/>
  <c r="P37" i="10"/>
  <c r="Q37" i="10" s="1"/>
  <c r="P36" i="10"/>
  <c r="P35" i="10"/>
  <c r="P34" i="10"/>
  <c r="P33" i="10"/>
  <c r="P32" i="10"/>
  <c r="Q32" i="10" s="1"/>
  <c r="P31" i="10"/>
  <c r="Q31" i="10" s="1"/>
  <c r="P30" i="10"/>
  <c r="P29" i="10"/>
  <c r="P28" i="10"/>
  <c r="P27" i="10"/>
  <c r="P26" i="10"/>
  <c r="P25" i="10"/>
  <c r="P21" i="10"/>
  <c r="P16" i="10"/>
  <c r="P15" i="10"/>
  <c r="P14" i="10"/>
  <c r="P13" i="10"/>
  <c r="P12" i="10"/>
  <c r="Q12" i="10" s="1"/>
  <c r="P11" i="10"/>
  <c r="Q11" i="10" s="1"/>
  <c r="P10" i="10"/>
  <c r="Q10" i="10" s="1"/>
  <c r="P9" i="10"/>
  <c r="Q9" i="10" s="1"/>
  <c r="P8" i="10"/>
  <c r="Q8" i="10" s="1"/>
  <c r="P38" i="10" l="1"/>
  <c r="P41" i="10" s="1"/>
  <c r="P42" i="10" l="1"/>
</calcChain>
</file>

<file path=xl/sharedStrings.xml><?xml version="1.0" encoding="utf-8"?>
<sst xmlns="http://schemas.openxmlformats.org/spreadsheetml/2006/main" count="138" uniqueCount="78">
  <si>
    <t>品名</t>
    <rPh sb="0" eb="2">
      <t>ヒンメイ</t>
    </rPh>
    <phoneticPr fontId="1"/>
  </si>
  <si>
    <t>カラー</t>
    <phoneticPr fontId="1"/>
  </si>
  <si>
    <t>F</t>
    <phoneticPr fontId="1"/>
  </si>
  <si>
    <t>19-21</t>
    <phoneticPr fontId="1"/>
  </si>
  <si>
    <t>22-24</t>
    <phoneticPr fontId="1"/>
  </si>
  <si>
    <t>25-27</t>
    <phoneticPr fontId="1"/>
  </si>
  <si>
    <t>インナー長袖シャツ</t>
    <rPh sb="4" eb="6">
      <t>ナガソデ</t>
    </rPh>
    <phoneticPr fontId="1"/>
  </si>
  <si>
    <t>XO</t>
    <phoneticPr fontId="1"/>
  </si>
  <si>
    <t>O</t>
    <phoneticPr fontId="1"/>
  </si>
  <si>
    <t>L</t>
    <phoneticPr fontId="1"/>
  </si>
  <si>
    <t>M</t>
    <phoneticPr fontId="1"/>
  </si>
  <si>
    <t>S</t>
    <phoneticPr fontId="1"/>
  </si>
  <si>
    <t>発注数量（サイズ別）</t>
    <rPh sb="0" eb="2">
      <t>ハッチュウ</t>
    </rPh>
    <rPh sb="2" eb="4">
      <t>スウリョウ</t>
    </rPh>
    <rPh sb="8" eb="9">
      <t>ベツ</t>
    </rPh>
    <phoneticPr fontId="1"/>
  </si>
  <si>
    <t>合計
発注
数量</t>
    <rPh sb="0" eb="2">
      <t>ゴウケイ</t>
    </rPh>
    <rPh sb="3" eb="5">
      <t>ハッチュウ</t>
    </rPh>
    <rPh sb="6" eb="8">
      <t>スウリョウ</t>
    </rPh>
    <phoneticPr fontId="1"/>
  </si>
  <si>
    <t>合計
発注価格
（税抜）</t>
    <rPh sb="0" eb="2">
      <t>ゴウケイ</t>
    </rPh>
    <rPh sb="3" eb="5">
      <t>ハッチュウ</t>
    </rPh>
    <rPh sb="5" eb="7">
      <t>カカク</t>
    </rPh>
    <rPh sb="9" eb="11">
      <t>ゼイヌキ</t>
    </rPh>
    <phoneticPr fontId="1"/>
  </si>
  <si>
    <t>区分</t>
    <rPh sb="0" eb="2">
      <t>クブン</t>
    </rPh>
    <phoneticPr fontId="1"/>
  </si>
  <si>
    <t>選手用</t>
    <rPh sb="0" eb="3">
      <t>センシュヨウ</t>
    </rPh>
    <phoneticPr fontId="1"/>
  </si>
  <si>
    <t>グリーン</t>
    <phoneticPr fontId="1"/>
  </si>
  <si>
    <t>ホワイト</t>
    <phoneticPr fontId="1"/>
  </si>
  <si>
    <t>イエロー</t>
    <phoneticPr fontId="1"/>
  </si>
  <si>
    <t>グレー</t>
    <phoneticPr fontId="1"/>
  </si>
  <si>
    <t>ブラック</t>
    <phoneticPr fontId="1"/>
  </si>
  <si>
    <t>FP1st</t>
    <phoneticPr fontId="1"/>
  </si>
  <si>
    <t>FP2nd</t>
    <phoneticPr fontId="1"/>
  </si>
  <si>
    <t>GK1st</t>
    <phoneticPr fontId="1"/>
  </si>
  <si>
    <t>GK2nd</t>
    <phoneticPr fontId="1"/>
  </si>
  <si>
    <t>練習用</t>
    <rPh sb="0" eb="3">
      <t>レンシュウヨウ</t>
    </rPh>
    <phoneticPr fontId="1"/>
  </si>
  <si>
    <t>FP</t>
    <phoneticPr fontId="1"/>
  </si>
  <si>
    <t>共通</t>
    <rPh sb="0" eb="2">
      <t>キョウツウ</t>
    </rPh>
    <phoneticPr fontId="1"/>
  </si>
  <si>
    <t>カテゴリー</t>
    <phoneticPr fontId="1"/>
  </si>
  <si>
    <t>学年</t>
    <rPh sb="0" eb="2">
      <t>ガクネン</t>
    </rPh>
    <phoneticPr fontId="1"/>
  </si>
  <si>
    <t>選手名</t>
    <rPh sb="0" eb="3">
      <t>センシュメイ</t>
    </rPh>
    <phoneticPr fontId="1"/>
  </si>
  <si>
    <t>発注日</t>
    <rPh sb="0" eb="2">
      <t>ハッチュウ</t>
    </rPh>
    <rPh sb="2" eb="3">
      <t>ビ</t>
    </rPh>
    <phoneticPr fontId="1"/>
  </si>
  <si>
    <t>↓「○」や「✔」ではなく、発注する「数量」を記入してください。</t>
    <rPh sb="13" eb="15">
      <t>ハッチュウ</t>
    </rPh>
    <rPh sb="18" eb="20">
      <t>スウリョウ</t>
    </rPh>
    <rPh sb="22" eb="24">
      <t>キニュウ</t>
    </rPh>
    <phoneticPr fontId="1"/>
  </si>
  <si>
    <t>支払金額（税込）</t>
    <rPh sb="0" eb="2">
      <t>シハライ</t>
    </rPh>
    <rPh sb="2" eb="4">
      <t>キンガク</t>
    </rPh>
    <rPh sb="5" eb="7">
      <t>ゼイコミ</t>
    </rPh>
    <phoneticPr fontId="1"/>
  </si>
  <si>
    <t>総合計
発注金額（税抜）</t>
    <rPh sb="0" eb="3">
      <t>ソウゴウケイ</t>
    </rPh>
    <rPh sb="4" eb="6">
      <t>ハッチュウ</t>
    </rPh>
    <rPh sb="6" eb="8">
      <t>キンガク</t>
    </rPh>
    <rPh sb="9" eb="11">
      <t>ゼイヌキ</t>
    </rPh>
    <phoneticPr fontId="1"/>
  </si>
  <si>
    <t>連絡事項</t>
    <rPh sb="0" eb="2">
      <t>レンラク</t>
    </rPh>
    <rPh sb="2" eb="4">
      <t>ジコウ</t>
    </rPh>
    <phoneticPr fontId="1"/>
  </si>
  <si>
    <t>年</t>
    <rPh sb="0" eb="1">
      <t>ネン</t>
    </rPh>
    <phoneticPr fontId="9"/>
  </si>
  <si>
    <t>販売価格
（税抜）</t>
    <rPh sb="0" eb="2">
      <t>ハンバイ</t>
    </rPh>
    <rPh sb="2" eb="4">
      <t>カカク</t>
    </rPh>
    <rPh sb="6" eb="8">
      <t>ゼイヌキ</t>
    </rPh>
    <phoneticPr fontId="1"/>
  </si>
  <si>
    <t>ストッキング</t>
    <phoneticPr fontId="9"/>
  </si>
  <si>
    <t>ウインドトップ</t>
    <phoneticPr fontId="1"/>
  </si>
  <si>
    <t>ウインドパンツ</t>
    <phoneticPr fontId="1"/>
  </si>
  <si>
    <t>ジャージトップ</t>
    <phoneticPr fontId="9"/>
  </si>
  <si>
    <t>ジャージパンツ</t>
    <phoneticPr fontId="9"/>
  </si>
  <si>
    <t>移動着ハーフパンツ</t>
    <rPh sb="0" eb="2">
      <t>イドウ</t>
    </rPh>
    <rPh sb="2" eb="3">
      <t>ギ</t>
    </rPh>
    <phoneticPr fontId="9"/>
  </si>
  <si>
    <t>移動着ポロシャツ</t>
    <rPh sb="0" eb="2">
      <t>イドウ</t>
    </rPh>
    <rPh sb="2" eb="3">
      <t>ギ</t>
    </rPh>
    <phoneticPr fontId="9"/>
  </si>
  <si>
    <t>　ジュニア　/　ジュニアユース　</t>
    <phoneticPr fontId="9"/>
  </si>
  <si>
    <t>　　　　月　　　日</t>
    <rPh sb="4" eb="5">
      <t>ガツ</t>
    </rPh>
    <rPh sb="8" eb="9">
      <t>ニチ</t>
    </rPh>
    <phoneticPr fontId="9"/>
  </si>
  <si>
    <t>インナースパッツ</t>
    <phoneticPr fontId="1"/>
  </si>
  <si>
    <t>ジャージハーフパンツ</t>
    <phoneticPr fontId="9"/>
  </si>
  <si>
    <t>プラクティスシャツ(半袖）★</t>
    <rPh sb="10" eb="12">
      <t>ハンソデ</t>
    </rPh>
    <phoneticPr fontId="1"/>
  </si>
  <si>
    <t>プラクティスパンツ　★</t>
    <phoneticPr fontId="1"/>
  </si>
  <si>
    <t>ピステシャツ　　★</t>
    <phoneticPr fontId="1"/>
  </si>
  <si>
    <t>ピステパンツ　　★</t>
    <phoneticPr fontId="1"/>
  </si>
  <si>
    <t>バックパック　　★</t>
    <phoneticPr fontId="1"/>
  </si>
  <si>
    <t>消費税（10%）</t>
    <rPh sb="0" eb="3">
      <t>ショウヒゼイ</t>
    </rPh>
    <phoneticPr fontId="1"/>
  </si>
  <si>
    <t>イエロー</t>
  </si>
  <si>
    <t>FP</t>
  </si>
  <si>
    <t>GK</t>
  </si>
  <si>
    <t>レッド</t>
  </si>
  <si>
    <t>S/M/L/O/XO
\4950
140/150/160
\4770</t>
    <phoneticPr fontId="9"/>
  </si>
  <si>
    <t>S/M/L/O/XO
\4500
140/150/160
\4320</t>
    <phoneticPr fontId="9"/>
  </si>
  <si>
    <t>S/M/L/O/XO
\4500
140/150/160
\4230</t>
    <phoneticPr fontId="9"/>
  </si>
  <si>
    <t>S/M/L/O/XO
\3420
140/150/160
\3150</t>
    <phoneticPr fontId="9"/>
  </si>
  <si>
    <t>S/M/L/O/XO
\6930
140/150/160
\6660</t>
    <phoneticPr fontId="9"/>
  </si>
  <si>
    <t>S/M/L/O/XO
\5850
140/150/160
\5580</t>
    <phoneticPr fontId="9"/>
  </si>
  <si>
    <t>S/M/L/O/XO
\8460
140/150/160
\8190</t>
    <phoneticPr fontId="9"/>
  </si>
  <si>
    <t>S/M/L/O/XO
\6840
140/150/160
\6570</t>
    <phoneticPr fontId="9"/>
  </si>
  <si>
    <t>S/M/L/O/XO
\5040
140/150/160
\4770</t>
    <phoneticPr fontId="9"/>
  </si>
  <si>
    <t>S/M/L/O/XO
\5130
140/150/160
\4860</t>
    <phoneticPr fontId="9"/>
  </si>
  <si>
    <t>S/M/L/O/XO
\4050
140/150/160
\3780</t>
    <phoneticPr fontId="9"/>
  </si>
  <si>
    <t>中綿ハーフコート</t>
    <rPh sb="0" eb="2">
      <t>ナカワタ</t>
    </rPh>
    <phoneticPr fontId="9"/>
  </si>
  <si>
    <t>中綿ウォーマーパンツ</t>
    <rPh sb="0" eb="2">
      <t>ナカワタ</t>
    </rPh>
    <phoneticPr fontId="9"/>
  </si>
  <si>
    <t>S/M/L/O/XO
\15480
140/150/160
\15210</t>
    <phoneticPr fontId="9"/>
  </si>
  <si>
    <t>S/M/L/O/XO
\9900
140/150/160
\9630</t>
    <phoneticPr fontId="9"/>
  </si>
  <si>
    <t>注意事項</t>
    <rPh sb="0" eb="2">
      <t>チュウイ</t>
    </rPh>
    <rPh sb="2" eb="4">
      <t>ジコウ</t>
    </rPh>
    <phoneticPr fontId="9"/>
  </si>
  <si>
    <t>※自動計算できるように作られてはいますが、再度ご自身で個数・金額の確認をお願いします。</t>
    <rPh sb="1" eb="3">
      <t>ジドウ</t>
    </rPh>
    <rPh sb="3" eb="5">
      <t>ケイサン</t>
    </rPh>
    <rPh sb="11" eb="12">
      <t>ツク</t>
    </rPh>
    <rPh sb="21" eb="23">
      <t>サイド</t>
    </rPh>
    <rPh sb="24" eb="26">
      <t>ジシン</t>
    </rPh>
    <rPh sb="27" eb="29">
      <t>コスウ</t>
    </rPh>
    <rPh sb="30" eb="32">
      <t>キンガク</t>
    </rPh>
    <rPh sb="33" eb="35">
      <t>カクニン</t>
    </rPh>
    <rPh sb="37" eb="38">
      <t>ネガ</t>
    </rPh>
    <phoneticPr fontId="9"/>
  </si>
  <si>
    <t>2026 ヴェルディSS岩手　ATHLETAウェア購入申込書</t>
    <rPh sb="12" eb="14">
      <t>イワテ</t>
    </rPh>
    <rPh sb="25" eb="27">
      <t>コウニュウ</t>
    </rPh>
    <rPh sb="27" eb="29">
      <t>モウシコミ</t>
    </rPh>
    <rPh sb="29" eb="30">
      <t>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</si>
</sst>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5" formatCode="&quot;¥&quot;#,##0;&quot;¥&quot;\-#,##0"/>
  </numFmts>
  <fonts count="15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Meiryo UI"/>
      <family val="3"/>
      <charset val="128"/>
    </font>
    <font>
      <b/>
      <sz val="14"/>
      <color theme="1"/>
      <name val="Meiryo UI"/>
      <family val="3"/>
      <charset val="128"/>
    </font>
    <font>
      <b/>
      <sz val="14"/>
      <color theme="0"/>
      <name val="Meiryo UI"/>
      <family val="3"/>
      <charset val="128"/>
    </font>
    <font>
      <b/>
      <sz val="48"/>
      <color theme="0"/>
      <name val="Meiryo UI"/>
      <family val="3"/>
      <charset val="128"/>
    </font>
    <font>
      <sz val="14"/>
      <color theme="1"/>
      <name val="Meiryo UI"/>
      <family val="3"/>
      <charset val="128"/>
    </font>
    <font>
      <b/>
      <sz val="48"/>
      <color rgb="FFFFFF00"/>
      <name val="Meiryo UI"/>
      <family val="3"/>
      <charset val="128"/>
    </font>
    <font>
      <b/>
      <sz val="18"/>
      <color theme="1"/>
      <name val="Meiryo UI"/>
      <family val="3"/>
      <charset val="128"/>
    </font>
    <font>
      <sz val="6"/>
      <name val="ＭＳ Ｐゴシック"/>
      <family val="3"/>
      <charset val="128"/>
      <scheme val="minor"/>
    </font>
    <font>
      <sz val="18"/>
      <color theme="1"/>
      <name val="Meiryo UI"/>
      <family val="3"/>
      <charset val="128"/>
    </font>
    <font>
      <b/>
      <sz val="12"/>
      <name val="Meiryo UI"/>
      <family val="3"/>
      <charset val="128"/>
    </font>
    <font>
      <sz val="16"/>
      <color theme="1"/>
      <name val="Meiryo UI"/>
      <family val="3"/>
      <charset val="128"/>
    </font>
    <font>
      <b/>
      <sz val="14"/>
      <name val="Meiryo UI"/>
      <family val="3"/>
      <charset val="128"/>
    </font>
    <font>
      <b/>
      <u/>
      <sz val="18"/>
      <color rgb="FFFF0000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lightUp">
        <bgColor theme="0"/>
      </patternFill>
    </fill>
    <fill>
      <patternFill patternType="solid">
        <fgColor rgb="FF00B050"/>
        <bgColor indexed="64"/>
      </patternFill>
    </fill>
  </fills>
  <borders count="10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tted">
        <color indexed="64"/>
      </right>
      <top style="double">
        <color indexed="64"/>
      </top>
      <bottom style="double">
        <color indexed="64"/>
      </bottom>
      <diagonal/>
    </border>
    <border>
      <left style="dotted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tted">
        <color indexed="64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dotted">
        <color indexed="64"/>
      </left>
      <right style="dotted">
        <color indexed="64"/>
      </right>
      <top style="double">
        <color indexed="64"/>
      </top>
      <bottom style="double">
        <color indexed="64"/>
      </bottom>
      <diagonal/>
    </border>
    <border>
      <left style="dotted">
        <color indexed="64"/>
      </left>
      <right style="dotted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uble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uble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tted">
        <color indexed="64"/>
      </right>
      <top style="double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double">
        <color indexed="64"/>
      </bottom>
      <diagonal/>
    </border>
    <border>
      <left/>
      <right style="dotted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ck">
        <color indexed="64"/>
      </right>
      <top/>
      <bottom style="double">
        <color indexed="64"/>
      </bottom>
      <diagonal/>
    </border>
    <border>
      <left/>
      <right style="thick">
        <color indexed="64"/>
      </right>
      <top style="double">
        <color indexed="64"/>
      </top>
      <bottom/>
      <diagonal/>
    </border>
    <border>
      <left/>
      <right style="thick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dotted">
        <color indexed="64"/>
      </bottom>
      <diagonal/>
    </border>
    <border>
      <left/>
      <right style="thin">
        <color indexed="64"/>
      </right>
      <top style="double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/>
      <right style="dotted">
        <color indexed="64"/>
      </right>
      <top/>
      <bottom style="double">
        <color indexed="64"/>
      </bottom>
      <diagonal/>
    </border>
    <border>
      <left style="dotted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tted">
        <color indexed="64"/>
      </right>
      <top/>
      <bottom style="double">
        <color indexed="64"/>
      </bottom>
      <diagonal/>
    </border>
    <border>
      <left style="dotted">
        <color indexed="64"/>
      </left>
      <right style="dotted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ck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dotted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82">
    <xf numFmtId="0" fontId="0" fillId="0" borderId="0" xfId="0">
      <alignment vertical="center"/>
    </xf>
    <xf numFmtId="0" fontId="2" fillId="0" borderId="0" xfId="0" applyFont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3" fillId="0" borderId="0" xfId="0" applyFont="1" applyAlignment="1">
      <alignment vertical="center" shrinkToFit="1"/>
    </xf>
    <xf numFmtId="0" fontId="6" fillId="0" borderId="1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2" borderId="2" xfId="0" applyFont="1" applyFill="1" applyBorder="1" applyAlignment="1">
      <alignment horizontal="center" vertical="center" shrinkToFit="1"/>
    </xf>
    <xf numFmtId="0" fontId="6" fillId="0" borderId="17" xfId="0" applyFont="1" applyBorder="1" applyAlignment="1">
      <alignment horizontal="center" vertical="center" shrinkToFit="1"/>
    </xf>
    <xf numFmtId="0" fontId="6" fillId="0" borderId="19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0" fontId="6" fillId="2" borderId="12" xfId="0" applyFont="1" applyFill="1" applyBorder="1" applyAlignment="1">
      <alignment horizontal="center" vertical="center" shrinkToFit="1"/>
    </xf>
    <xf numFmtId="0" fontId="6" fillId="2" borderId="14" xfId="0" applyFont="1" applyFill="1" applyBorder="1" applyAlignment="1">
      <alignment horizontal="center" vertical="center" shrinkToFit="1"/>
    </xf>
    <xf numFmtId="0" fontId="6" fillId="3" borderId="14" xfId="0" applyFont="1" applyFill="1" applyBorder="1" applyAlignment="1">
      <alignment horizontal="center" vertical="center" shrinkToFit="1"/>
    </xf>
    <xf numFmtId="0" fontId="6" fillId="3" borderId="22" xfId="0" applyFont="1" applyFill="1" applyBorder="1" applyAlignment="1">
      <alignment horizontal="center" vertical="center" shrinkToFit="1"/>
    </xf>
    <xf numFmtId="0" fontId="6" fillId="2" borderId="19" xfId="0" applyFont="1" applyFill="1" applyBorder="1" applyAlignment="1">
      <alignment horizontal="center" vertical="center" shrinkToFit="1"/>
    </xf>
    <xf numFmtId="0" fontId="6" fillId="0" borderId="13" xfId="0" applyFont="1" applyBorder="1" applyAlignment="1">
      <alignment horizontal="center" vertical="center" shrinkToFit="1"/>
    </xf>
    <xf numFmtId="0" fontId="6" fillId="0" borderId="20" xfId="0" applyFont="1" applyBorder="1" applyAlignment="1">
      <alignment horizontal="center" vertical="center" shrinkToFit="1"/>
    </xf>
    <xf numFmtId="0" fontId="4" fillId="4" borderId="25" xfId="0" applyFont="1" applyFill="1" applyBorder="1" applyAlignment="1">
      <alignment horizontal="center" vertical="center" shrinkToFit="1"/>
    </xf>
    <xf numFmtId="0" fontId="4" fillId="4" borderId="26" xfId="0" applyFont="1" applyFill="1" applyBorder="1" applyAlignment="1">
      <alignment horizontal="center" vertical="center" shrinkToFit="1"/>
    </xf>
    <xf numFmtId="0" fontId="4" fillId="4" borderId="27" xfId="0" applyFont="1" applyFill="1" applyBorder="1" applyAlignment="1">
      <alignment horizontal="center" vertical="center" shrinkToFit="1"/>
    </xf>
    <xf numFmtId="5" fontId="6" fillId="0" borderId="34" xfId="0" applyNumberFormat="1" applyFont="1" applyBorder="1" applyAlignment="1">
      <alignment horizontal="center" vertical="center" shrinkToFit="1"/>
    </xf>
    <xf numFmtId="5" fontId="6" fillId="0" borderId="35" xfId="0" applyNumberFormat="1" applyFont="1" applyBorder="1" applyAlignment="1">
      <alignment horizontal="center" vertical="center" shrinkToFit="1"/>
    </xf>
    <xf numFmtId="5" fontId="6" fillId="0" borderId="37" xfId="0" applyNumberFormat="1" applyFont="1" applyBorder="1" applyAlignment="1">
      <alignment horizontal="center" vertical="center" shrinkToFit="1"/>
    </xf>
    <xf numFmtId="5" fontId="6" fillId="0" borderId="38" xfId="0" applyNumberFormat="1" applyFont="1" applyBorder="1" applyAlignment="1">
      <alignment horizontal="center" vertical="center" shrinkToFit="1"/>
    </xf>
    <xf numFmtId="0" fontId="6" fillId="0" borderId="52" xfId="0" applyFont="1" applyBorder="1" applyAlignment="1">
      <alignment horizontal="center" vertical="center" shrinkToFit="1"/>
    </xf>
    <xf numFmtId="0" fontId="6" fillId="0" borderId="53" xfId="0" applyFont="1" applyBorder="1" applyAlignment="1">
      <alignment horizontal="center" vertical="center" shrinkToFit="1"/>
    </xf>
    <xf numFmtId="0" fontId="6" fillId="0" borderId="54" xfId="0" applyFont="1" applyBorder="1" applyAlignment="1">
      <alignment horizontal="center" vertical="center" shrinkToFit="1"/>
    </xf>
    <xf numFmtId="0" fontId="6" fillId="0" borderId="55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 shrinkToFit="1"/>
    </xf>
    <xf numFmtId="5" fontId="6" fillId="0" borderId="58" xfId="0" applyNumberFormat="1" applyFont="1" applyBorder="1" applyAlignment="1">
      <alignment horizontal="center" vertical="center" shrinkToFit="1"/>
    </xf>
    <xf numFmtId="0" fontId="6" fillId="0" borderId="15" xfId="0" applyFont="1" applyBorder="1" applyAlignment="1">
      <alignment horizontal="center" vertical="center" shrinkToFit="1"/>
    </xf>
    <xf numFmtId="0" fontId="6" fillId="0" borderId="16" xfId="0" applyFont="1" applyBorder="1" applyAlignment="1">
      <alignment horizontal="center" vertical="center" shrinkToFit="1"/>
    </xf>
    <xf numFmtId="0" fontId="6" fillId="2" borderId="4" xfId="0" applyFont="1" applyFill="1" applyBorder="1" applyAlignment="1">
      <alignment horizontal="center" vertical="center" shrinkToFit="1"/>
    </xf>
    <xf numFmtId="0" fontId="6" fillId="2" borderId="3" xfId="0" applyFont="1" applyFill="1" applyBorder="1" applyAlignment="1">
      <alignment horizontal="center" vertical="center" shrinkToFit="1"/>
    </xf>
    <xf numFmtId="0" fontId="6" fillId="2" borderId="18" xfId="0" applyFont="1" applyFill="1" applyBorder="1" applyAlignment="1">
      <alignment horizontal="center" vertical="center" shrinkToFit="1"/>
    </xf>
    <xf numFmtId="0" fontId="6" fillId="2" borderId="23" xfId="0" applyFont="1" applyFill="1" applyBorder="1" applyAlignment="1">
      <alignment horizontal="center" vertical="center" shrinkToFit="1"/>
    </xf>
    <xf numFmtId="0" fontId="6" fillId="2" borderId="11" xfId="0" applyFont="1" applyFill="1" applyBorder="1" applyAlignment="1">
      <alignment horizontal="center" vertical="center" shrinkToFit="1"/>
    </xf>
    <xf numFmtId="0" fontId="6" fillId="2" borderId="21" xfId="0" applyFont="1" applyFill="1" applyBorder="1" applyAlignment="1">
      <alignment horizontal="center" vertical="center" shrinkToFit="1"/>
    </xf>
    <xf numFmtId="0" fontId="6" fillId="2" borderId="22" xfId="0" applyFont="1" applyFill="1" applyBorder="1" applyAlignment="1">
      <alignment horizontal="center" vertical="center" shrinkToFit="1"/>
    </xf>
    <xf numFmtId="0" fontId="6" fillId="2" borderId="15" xfId="0" applyFont="1" applyFill="1" applyBorder="1" applyAlignment="1">
      <alignment horizontal="center" vertical="center" shrinkToFit="1"/>
    </xf>
    <xf numFmtId="0" fontId="4" fillId="4" borderId="44" xfId="0" applyFont="1" applyFill="1" applyBorder="1" applyAlignment="1">
      <alignment horizontal="center" vertical="center" shrinkToFit="1"/>
    </xf>
    <xf numFmtId="0" fontId="10" fillId="0" borderId="45" xfId="0" applyFont="1" applyBorder="1" applyAlignment="1">
      <alignment horizontal="center" vertical="center" shrinkToFit="1"/>
    </xf>
    <xf numFmtId="0" fontId="4" fillId="4" borderId="45" xfId="0" applyFont="1" applyFill="1" applyBorder="1" applyAlignment="1">
      <alignment horizontal="center" vertical="center" shrinkToFit="1"/>
    </xf>
    <xf numFmtId="0" fontId="12" fillId="0" borderId="73" xfId="0" applyFont="1" applyBorder="1" applyAlignment="1">
      <alignment horizontal="right" shrinkToFit="1"/>
    </xf>
    <xf numFmtId="0" fontId="6" fillId="0" borderId="82" xfId="0" applyFont="1" applyBorder="1" applyAlignment="1">
      <alignment horizontal="center" vertical="center" shrinkToFit="1"/>
    </xf>
    <xf numFmtId="0" fontId="6" fillId="0" borderId="83" xfId="0" applyFont="1" applyBorder="1" applyAlignment="1">
      <alignment horizontal="center" vertical="center" shrinkToFit="1"/>
    </xf>
    <xf numFmtId="0" fontId="6" fillId="2" borderId="84" xfId="0" applyFont="1" applyFill="1" applyBorder="1" applyAlignment="1">
      <alignment horizontal="center" vertical="center" shrinkToFit="1"/>
    </xf>
    <xf numFmtId="0" fontId="6" fillId="2" borderId="85" xfId="0" applyFont="1" applyFill="1" applyBorder="1" applyAlignment="1">
      <alignment horizontal="center" vertical="center" shrinkToFit="1"/>
    </xf>
    <xf numFmtId="0" fontId="6" fillId="2" borderId="83" xfId="0" applyFont="1" applyFill="1" applyBorder="1" applyAlignment="1">
      <alignment horizontal="center" vertical="center" shrinkToFit="1"/>
    </xf>
    <xf numFmtId="0" fontId="6" fillId="0" borderId="24" xfId="0" applyFont="1" applyBorder="1" applyAlignment="1">
      <alignment horizontal="center" vertical="center" shrinkToFit="1"/>
    </xf>
    <xf numFmtId="5" fontId="6" fillId="0" borderId="86" xfId="0" applyNumberFormat="1" applyFont="1" applyBorder="1" applyAlignment="1">
      <alignment horizontal="center" vertical="center" shrinkToFit="1"/>
    </xf>
    <xf numFmtId="0" fontId="6" fillId="0" borderId="87" xfId="0" applyFont="1" applyBorder="1" applyAlignment="1">
      <alignment horizontal="center" vertical="center" shrinkToFit="1"/>
    </xf>
    <xf numFmtId="0" fontId="6" fillId="0" borderId="88" xfId="0" applyFont="1" applyBorder="1" applyAlignment="1">
      <alignment horizontal="center" vertical="center" shrinkToFit="1"/>
    </xf>
    <xf numFmtId="0" fontId="6" fillId="0" borderId="89" xfId="0" applyFont="1" applyBorder="1" applyAlignment="1">
      <alignment horizontal="center" vertical="center" shrinkToFit="1"/>
    </xf>
    <xf numFmtId="0" fontId="6" fillId="2" borderId="90" xfId="0" applyFont="1" applyFill="1" applyBorder="1" applyAlignment="1">
      <alignment horizontal="center" vertical="center" shrinkToFit="1"/>
    </xf>
    <xf numFmtId="0" fontId="6" fillId="2" borderId="91" xfId="0" applyFont="1" applyFill="1" applyBorder="1" applyAlignment="1">
      <alignment horizontal="center" vertical="center" shrinkToFit="1"/>
    </xf>
    <xf numFmtId="0" fontId="6" fillId="2" borderId="92" xfId="0" applyFont="1" applyFill="1" applyBorder="1" applyAlignment="1">
      <alignment horizontal="center" vertical="center" shrinkToFit="1"/>
    </xf>
    <xf numFmtId="0" fontId="6" fillId="0" borderId="93" xfId="0" applyFont="1" applyBorder="1" applyAlignment="1">
      <alignment horizontal="center" vertical="center" shrinkToFit="1"/>
    </xf>
    <xf numFmtId="5" fontId="3" fillId="0" borderId="20" xfId="0" applyNumberFormat="1" applyFont="1" applyBorder="1" applyAlignment="1">
      <alignment horizontal="center" vertical="center" shrinkToFit="1"/>
    </xf>
    <xf numFmtId="5" fontId="3" fillId="0" borderId="37" xfId="0" applyNumberFormat="1" applyFont="1" applyBorder="1" applyAlignment="1">
      <alignment horizontal="center" vertical="center" shrinkToFit="1"/>
    </xf>
    <xf numFmtId="5" fontId="3" fillId="0" borderId="1" xfId="0" applyNumberFormat="1" applyFont="1" applyBorder="1" applyAlignment="1">
      <alignment horizontal="center" vertical="center" shrinkToFit="1"/>
    </xf>
    <xf numFmtId="5" fontId="3" fillId="0" borderId="34" xfId="0" applyNumberFormat="1" applyFont="1" applyBorder="1" applyAlignment="1">
      <alignment horizontal="center" vertical="center" shrinkToFit="1"/>
    </xf>
    <xf numFmtId="5" fontId="3" fillId="0" borderId="48" xfId="0" applyNumberFormat="1" applyFont="1" applyBorder="1" applyAlignment="1">
      <alignment horizontal="center" vertical="center" shrinkToFit="1"/>
    </xf>
    <xf numFmtId="5" fontId="3" fillId="0" borderId="79" xfId="0" applyNumberFormat="1" applyFont="1" applyBorder="1" applyAlignment="1">
      <alignment horizontal="center" vertical="center" shrinkToFit="1"/>
    </xf>
    <xf numFmtId="5" fontId="3" fillId="0" borderId="10" xfId="0" applyNumberFormat="1" applyFont="1" applyBorder="1" applyAlignment="1">
      <alignment horizontal="center" vertical="center" shrinkToFit="1"/>
    </xf>
    <xf numFmtId="5" fontId="3" fillId="0" borderId="36" xfId="0" applyNumberFormat="1" applyFont="1" applyBorder="1" applyAlignment="1">
      <alignment horizontal="center" vertical="center" shrinkToFit="1"/>
    </xf>
    <xf numFmtId="5" fontId="3" fillId="0" borderId="41" xfId="0" applyNumberFormat="1" applyFont="1" applyBorder="1" applyAlignment="1">
      <alignment horizontal="center" vertical="center" shrinkToFit="1"/>
    </xf>
    <xf numFmtId="5" fontId="3" fillId="0" borderId="43" xfId="0" applyNumberFormat="1" applyFont="1" applyBorder="1" applyAlignment="1">
      <alignment horizontal="center" vertical="center" shrinkToFit="1"/>
    </xf>
    <xf numFmtId="0" fontId="6" fillId="0" borderId="70" xfId="0" applyFont="1" applyBorder="1" applyAlignment="1">
      <alignment horizontal="center" vertical="center" shrinkToFit="1"/>
    </xf>
    <xf numFmtId="0" fontId="6" fillId="0" borderId="28" xfId="0" applyFont="1" applyBorder="1" applyAlignment="1">
      <alignment horizontal="center" vertical="center" shrinkToFit="1"/>
    </xf>
    <xf numFmtId="0" fontId="6" fillId="0" borderId="42" xfId="0" applyFont="1" applyBorder="1" applyAlignment="1">
      <alignment horizontal="center" vertical="center" shrinkToFit="1"/>
    </xf>
    <xf numFmtId="0" fontId="6" fillId="0" borderId="67" xfId="0" applyFont="1" applyBorder="1" applyAlignment="1">
      <alignment horizontal="center" vertical="center" shrinkToFit="1"/>
    </xf>
    <xf numFmtId="0" fontId="6" fillId="0" borderId="68" xfId="0" applyFont="1" applyBorder="1" applyAlignment="1">
      <alignment horizontal="center" vertical="center" shrinkToFit="1"/>
    </xf>
    <xf numFmtId="0" fontId="6" fillId="0" borderId="69" xfId="0" applyFont="1" applyBorder="1" applyAlignment="1">
      <alignment horizontal="center" vertical="center" shrinkToFit="1"/>
    </xf>
    <xf numFmtId="0" fontId="6" fillId="0" borderId="16" xfId="0" applyFont="1" applyBorder="1" applyAlignment="1">
      <alignment horizontal="center" vertical="center" shrinkToFit="1"/>
    </xf>
    <xf numFmtId="5" fontId="13" fillId="0" borderId="50" xfId="0" applyNumberFormat="1" applyFont="1" applyBorder="1" applyAlignment="1">
      <alignment horizontal="center" vertical="center" wrapText="1" shrinkToFit="1"/>
    </xf>
    <xf numFmtId="5" fontId="13" fillId="0" borderId="63" xfId="0" applyNumberFormat="1" applyFont="1" applyBorder="1" applyAlignment="1">
      <alignment horizontal="center" vertical="center" shrinkToFit="1"/>
    </xf>
    <xf numFmtId="5" fontId="13" fillId="0" borderId="59" xfId="0" applyNumberFormat="1" applyFont="1" applyBorder="1" applyAlignment="1">
      <alignment horizontal="center" vertical="center" shrinkToFit="1"/>
    </xf>
    <xf numFmtId="5" fontId="13" fillId="0" borderId="60" xfId="0" applyNumberFormat="1" applyFont="1" applyBorder="1" applyAlignment="1">
      <alignment horizontal="center" vertical="center" shrinkToFit="1"/>
    </xf>
    <xf numFmtId="5" fontId="13" fillId="0" borderId="61" xfId="0" applyNumberFormat="1" applyFont="1" applyBorder="1" applyAlignment="1">
      <alignment horizontal="center" vertical="center" shrinkToFit="1"/>
    </xf>
    <xf numFmtId="5" fontId="13" fillId="0" borderId="62" xfId="0" applyNumberFormat="1" applyFont="1" applyBorder="1" applyAlignment="1">
      <alignment horizontal="center" vertical="center" shrinkToFit="1"/>
    </xf>
    <xf numFmtId="0" fontId="6" fillId="0" borderId="71" xfId="0" applyFont="1" applyBorder="1" applyAlignment="1">
      <alignment horizontal="center" vertical="center" shrinkToFit="1"/>
    </xf>
    <xf numFmtId="0" fontId="6" fillId="0" borderId="17" xfId="0" applyFont="1" applyBorder="1" applyAlignment="1">
      <alignment horizontal="center" vertical="center" shrinkToFit="1"/>
    </xf>
    <xf numFmtId="5" fontId="3" fillId="0" borderId="49" xfId="0" applyNumberFormat="1" applyFont="1" applyBorder="1" applyAlignment="1">
      <alignment horizontal="center" vertical="center" wrapText="1" shrinkToFit="1"/>
    </xf>
    <xf numFmtId="5" fontId="3" fillId="0" borderId="64" xfId="0" applyNumberFormat="1" applyFont="1" applyBorder="1" applyAlignment="1">
      <alignment horizontal="center" vertical="center" shrinkToFit="1"/>
    </xf>
    <xf numFmtId="5" fontId="3" fillId="0" borderId="49" xfId="0" applyNumberFormat="1" applyFont="1" applyBorder="1" applyAlignment="1">
      <alignment horizontal="center" vertical="center" shrinkToFit="1"/>
    </xf>
    <xf numFmtId="0" fontId="6" fillId="2" borderId="22" xfId="0" applyFont="1" applyFill="1" applyBorder="1" applyAlignment="1">
      <alignment horizontal="center" vertical="center" shrinkToFit="1"/>
    </xf>
    <xf numFmtId="0" fontId="6" fillId="2" borderId="15" xfId="0" applyFont="1" applyFill="1" applyBorder="1" applyAlignment="1">
      <alignment horizontal="center" vertical="center" shrinkToFit="1"/>
    </xf>
    <xf numFmtId="5" fontId="3" fillId="0" borderId="50" xfId="0" applyNumberFormat="1" applyFont="1" applyBorder="1" applyAlignment="1">
      <alignment horizontal="center" vertical="center" shrinkToFit="1"/>
    </xf>
    <xf numFmtId="5" fontId="3" fillId="0" borderId="63" xfId="0" applyNumberFormat="1" applyFont="1" applyBorder="1" applyAlignment="1">
      <alignment horizontal="center" vertical="center" shrinkToFit="1"/>
    </xf>
    <xf numFmtId="5" fontId="3" fillId="0" borderId="59" xfId="0" applyNumberFormat="1" applyFont="1" applyBorder="1" applyAlignment="1">
      <alignment horizontal="center" vertical="center" shrinkToFit="1"/>
    </xf>
    <xf numFmtId="5" fontId="3" fillId="0" borderId="60" xfId="0" applyNumberFormat="1" applyFont="1" applyBorder="1" applyAlignment="1">
      <alignment horizontal="center" vertical="center" shrinkToFit="1"/>
    </xf>
    <xf numFmtId="5" fontId="3" fillId="0" borderId="61" xfId="0" applyNumberFormat="1" applyFont="1" applyBorder="1" applyAlignment="1">
      <alignment horizontal="center" vertical="center" shrinkToFit="1"/>
    </xf>
    <xf numFmtId="5" fontId="3" fillId="0" borderId="62" xfId="0" applyNumberFormat="1" applyFont="1" applyBorder="1" applyAlignment="1">
      <alignment horizontal="center" vertical="center" shrinkToFit="1"/>
    </xf>
    <xf numFmtId="5" fontId="3" fillId="0" borderId="50" xfId="0" applyNumberFormat="1" applyFont="1" applyBorder="1" applyAlignment="1">
      <alignment horizontal="center" vertical="center" wrapText="1" shrinkToFit="1"/>
    </xf>
    <xf numFmtId="5" fontId="3" fillId="0" borderId="59" xfId="0" applyNumberFormat="1" applyFont="1" applyBorder="1" applyAlignment="1">
      <alignment horizontal="center" vertical="center" wrapText="1" shrinkToFit="1"/>
    </xf>
    <xf numFmtId="0" fontId="4" fillId="4" borderId="65" xfId="0" applyFont="1" applyFill="1" applyBorder="1" applyAlignment="1">
      <alignment horizontal="center" vertical="center" shrinkToFit="1"/>
    </xf>
    <xf numFmtId="0" fontId="4" fillId="4" borderId="66" xfId="0" applyFont="1" applyFill="1" applyBorder="1" applyAlignment="1">
      <alignment horizontal="center" vertical="center" shrinkToFit="1"/>
    </xf>
    <xf numFmtId="0" fontId="4" fillId="4" borderId="42" xfId="0" applyFont="1" applyFill="1" applyBorder="1" applyAlignment="1">
      <alignment horizontal="center" vertical="center" shrinkToFit="1"/>
    </xf>
    <xf numFmtId="0" fontId="4" fillId="4" borderId="67" xfId="0" applyFont="1" applyFill="1" applyBorder="1" applyAlignment="1">
      <alignment horizontal="center" vertical="center" shrinkToFit="1"/>
    </xf>
    <xf numFmtId="0" fontId="4" fillId="4" borderId="68" xfId="0" applyFont="1" applyFill="1" applyBorder="1" applyAlignment="1">
      <alignment horizontal="center" vertical="center" shrinkToFit="1"/>
    </xf>
    <xf numFmtId="0" fontId="4" fillId="4" borderId="69" xfId="0" applyFont="1" applyFill="1" applyBorder="1" applyAlignment="1">
      <alignment horizontal="center" vertical="center" shrinkToFit="1"/>
    </xf>
    <xf numFmtId="49" fontId="6" fillId="0" borderId="70" xfId="0" applyNumberFormat="1" applyFont="1" applyBorder="1" applyAlignment="1">
      <alignment horizontal="center" vertical="center" shrinkToFit="1"/>
    </xf>
    <xf numFmtId="49" fontId="6" fillId="0" borderId="28" xfId="0" applyNumberFormat="1" applyFont="1" applyBorder="1" applyAlignment="1">
      <alignment horizontal="center" vertical="center" shrinkToFit="1"/>
    </xf>
    <xf numFmtId="49" fontId="6" fillId="0" borderId="42" xfId="0" applyNumberFormat="1" applyFont="1" applyBorder="1" applyAlignment="1">
      <alignment horizontal="center" vertical="center" shrinkToFit="1"/>
    </xf>
    <xf numFmtId="49" fontId="6" fillId="0" borderId="67" xfId="0" applyNumberFormat="1" applyFont="1" applyBorder="1" applyAlignment="1">
      <alignment horizontal="center" vertical="center" shrinkToFit="1"/>
    </xf>
    <xf numFmtId="49" fontId="6" fillId="0" borderId="68" xfId="0" applyNumberFormat="1" applyFont="1" applyBorder="1" applyAlignment="1">
      <alignment horizontal="center" vertical="center" shrinkToFit="1"/>
    </xf>
    <xf numFmtId="49" fontId="6" fillId="0" borderId="69" xfId="0" applyNumberFormat="1" applyFont="1" applyBorder="1" applyAlignment="1">
      <alignment horizontal="center" vertical="center" shrinkToFit="1"/>
    </xf>
    <xf numFmtId="0" fontId="4" fillId="4" borderId="13" xfId="0" applyFont="1" applyFill="1" applyBorder="1" applyAlignment="1">
      <alignment horizontal="center" vertical="center" shrinkToFit="1"/>
    </xf>
    <xf numFmtId="0" fontId="3" fillId="0" borderId="94" xfId="0" applyFont="1" applyBorder="1" applyAlignment="1">
      <alignment horizontal="left" vertical="center" shrinkToFit="1"/>
    </xf>
    <xf numFmtId="0" fontId="3" fillId="0" borderId="95" xfId="0" applyFont="1" applyBorder="1" applyAlignment="1">
      <alignment horizontal="left" vertical="center" shrinkToFit="1"/>
    </xf>
    <xf numFmtId="0" fontId="3" fillId="0" borderId="96" xfId="0" applyFont="1" applyBorder="1" applyAlignment="1">
      <alignment horizontal="left" vertical="center" shrinkToFit="1"/>
    </xf>
    <xf numFmtId="0" fontId="4" fillId="4" borderId="16" xfId="0" applyFont="1" applyFill="1" applyBorder="1" applyAlignment="1">
      <alignment horizontal="center" vertical="center" shrinkToFit="1"/>
    </xf>
    <xf numFmtId="0" fontId="4" fillId="4" borderId="29" xfId="0" applyFont="1" applyFill="1" applyBorder="1" applyAlignment="1">
      <alignment horizontal="center" vertical="center" shrinkToFit="1"/>
    </xf>
    <xf numFmtId="0" fontId="4" fillId="4" borderId="39" xfId="0" applyFont="1" applyFill="1" applyBorder="1" applyAlignment="1">
      <alignment horizontal="center" vertical="center" shrinkToFit="1"/>
    </xf>
    <xf numFmtId="0" fontId="4" fillId="4" borderId="97" xfId="0" applyFont="1" applyFill="1" applyBorder="1" applyAlignment="1">
      <alignment horizontal="center" vertical="center" shrinkToFit="1"/>
    </xf>
    <xf numFmtId="0" fontId="4" fillId="4" borderId="98" xfId="0" applyFont="1" applyFill="1" applyBorder="1" applyAlignment="1">
      <alignment horizontal="center" vertical="center" shrinkToFit="1"/>
    </xf>
    <xf numFmtId="0" fontId="4" fillId="4" borderId="100" xfId="0" applyFont="1" applyFill="1" applyBorder="1" applyAlignment="1">
      <alignment horizontal="center" vertical="center" shrinkToFit="1"/>
    </xf>
    <xf numFmtId="0" fontId="3" fillId="0" borderId="47" xfId="0" applyFont="1" applyBorder="1" applyAlignment="1">
      <alignment horizontal="left" vertical="center" shrinkToFit="1"/>
    </xf>
    <xf numFmtId="0" fontId="3" fillId="0" borderId="57" xfId="0" applyFont="1" applyBorder="1" applyAlignment="1">
      <alignment horizontal="left" vertical="center" shrinkToFit="1"/>
    </xf>
    <xf numFmtId="0" fontId="3" fillId="0" borderId="72" xfId="0" applyFont="1" applyBorder="1" applyAlignment="1">
      <alignment horizontal="left" vertical="center" shrinkToFit="1"/>
    </xf>
    <xf numFmtId="0" fontId="3" fillId="0" borderId="46" xfId="0" applyFont="1" applyBorder="1" applyAlignment="1">
      <alignment horizontal="left" vertical="center" shrinkToFit="1"/>
    </xf>
    <xf numFmtId="0" fontId="3" fillId="0" borderId="77" xfId="0" applyFont="1" applyBorder="1" applyAlignment="1">
      <alignment horizontal="left" vertical="center" shrinkToFit="1"/>
    </xf>
    <xf numFmtId="0" fontId="3" fillId="0" borderId="78" xfId="0" applyFont="1" applyBorder="1" applyAlignment="1">
      <alignment horizontal="left" vertical="center" shrinkToFit="1"/>
    </xf>
    <xf numFmtId="0" fontId="4" fillId="4" borderId="20" xfId="0" applyFont="1" applyFill="1" applyBorder="1" applyAlignment="1">
      <alignment horizontal="center" vertical="center" wrapText="1" shrinkToFit="1"/>
    </xf>
    <xf numFmtId="0" fontId="4" fillId="4" borderId="20" xfId="0" applyFont="1" applyFill="1" applyBorder="1" applyAlignment="1">
      <alignment horizontal="center" vertical="center" shrinkToFit="1"/>
    </xf>
    <xf numFmtId="0" fontId="4" fillId="4" borderId="10" xfId="0" applyFont="1" applyFill="1" applyBorder="1" applyAlignment="1">
      <alignment horizontal="center" vertical="center" wrapText="1" shrinkToFit="1"/>
    </xf>
    <xf numFmtId="0" fontId="4" fillId="4" borderId="10" xfId="0" applyFont="1" applyFill="1" applyBorder="1" applyAlignment="1">
      <alignment horizontal="center" vertical="center" shrinkToFit="1"/>
    </xf>
    <xf numFmtId="0" fontId="4" fillId="4" borderId="1" xfId="0" applyFont="1" applyFill="1" applyBorder="1" applyAlignment="1">
      <alignment horizontal="center" vertical="center" shrinkToFit="1"/>
    </xf>
    <xf numFmtId="0" fontId="14" fillId="0" borderId="50" xfId="0" applyFont="1" applyBorder="1" applyAlignment="1">
      <alignment horizontal="center" vertical="center" shrinkToFit="1"/>
    </xf>
    <xf numFmtId="0" fontId="14" fillId="0" borderId="99" xfId="0" applyFont="1" applyBorder="1" applyAlignment="1">
      <alignment horizontal="center" vertical="center" shrinkToFit="1"/>
    </xf>
    <xf numFmtId="0" fontId="14" fillId="0" borderId="28" xfId="0" applyFont="1" applyBorder="1" applyAlignment="1">
      <alignment horizontal="center" vertical="center" shrinkToFit="1"/>
    </xf>
    <xf numFmtId="0" fontId="14" fillId="0" borderId="101" xfId="0" applyFont="1" applyBorder="1" applyAlignment="1">
      <alignment horizontal="center" vertical="center" shrinkToFit="1"/>
    </xf>
    <xf numFmtId="0" fontId="14" fillId="0" borderId="102" xfId="0" applyFont="1" applyBorder="1" applyAlignment="1">
      <alignment horizontal="center" vertical="center" shrinkToFit="1"/>
    </xf>
    <xf numFmtId="0" fontId="14" fillId="0" borderId="103" xfId="0" applyFont="1" applyBorder="1" applyAlignment="1">
      <alignment horizontal="center" vertical="center" shrinkToFit="1"/>
    </xf>
    <xf numFmtId="0" fontId="6" fillId="2" borderId="21" xfId="0" applyFont="1" applyFill="1" applyBorder="1" applyAlignment="1">
      <alignment horizontal="center" vertical="center" shrinkToFit="1"/>
    </xf>
    <xf numFmtId="0" fontId="6" fillId="3" borderId="21" xfId="0" applyFont="1" applyFill="1" applyBorder="1" applyAlignment="1">
      <alignment horizontal="center" vertical="center" shrinkToFit="1"/>
    </xf>
    <xf numFmtId="0" fontId="6" fillId="3" borderId="12" xfId="0" applyFont="1" applyFill="1" applyBorder="1" applyAlignment="1">
      <alignment horizontal="center" vertical="center" shrinkToFit="1"/>
    </xf>
    <xf numFmtId="0" fontId="6" fillId="2" borderId="11" xfId="0" applyFont="1" applyFill="1" applyBorder="1" applyAlignment="1">
      <alignment horizontal="center" vertical="center" shrinkToFit="1"/>
    </xf>
    <xf numFmtId="0" fontId="6" fillId="2" borderId="4" xfId="0" applyFont="1" applyFill="1" applyBorder="1" applyAlignment="1">
      <alignment horizontal="center" vertical="center" shrinkToFit="1"/>
    </xf>
    <xf numFmtId="0" fontId="6" fillId="3" borderId="4" xfId="0" applyFont="1" applyFill="1" applyBorder="1" applyAlignment="1">
      <alignment horizontal="center" vertical="center" shrinkToFit="1"/>
    </xf>
    <xf numFmtId="0" fontId="6" fillId="3" borderId="2" xfId="0" applyFont="1" applyFill="1" applyBorder="1" applyAlignment="1">
      <alignment horizontal="center" vertical="center" shrinkToFit="1"/>
    </xf>
    <xf numFmtId="0" fontId="6" fillId="2" borderId="3" xfId="0" applyFont="1" applyFill="1" applyBorder="1" applyAlignment="1">
      <alignment horizontal="center" vertical="center" shrinkToFit="1"/>
    </xf>
    <xf numFmtId="0" fontId="6" fillId="2" borderId="23" xfId="0" applyFont="1" applyFill="1" applyBorder="1" applyAlignment="1">
      <alignment horizontal="center" vertical="center" shrinkToFit="1"/>
    </xf>
    <xf numFmtId="0" fontId="6" fillId="3" borderId="23" xfId="0" applyFont="1" applyFill="1" applyBorder="1" applyAlignment="1">
      <alignment horizontal="center" vertical="center" shrinkToFit="1"/>
    </xf>
    <xf numFmtId="0" fontId="6" fillId="3" borderId="19" xfId="0" applyFont="1" applyFill="1" applyBorder="1" applyAlignment="1">
      <alignment horizontal="center" vertical="center" shrinkToFit="1"/>
    </xf>
    <xf numFmtId="0" fontId="6" fillId="2" borderId="18" xfId="0" applyFont="1" applyFill="1" applyBorder="1" applyAlignment="1">
      <alignment horizontal="center" vertical="center" shrinkToFit="1"/>
    </xf>
    <xf numFmtId="0" fontId="8" fillId="0" borderId="0" xfId="0" applyFont="1" applyAlignment="1">
      <alignment horizontal="left" shrinkToFit="1"/>
    </xf>
    <xf numFmtId="0" fontId="4" fillId="4" borderId="30" xfId="0" applyFont="1" applyFill="1" applyBorder="1" applyAlignment="1">
      <alignment horizontal="center" vertical="center" shrinkToFit="1"/>
    </xf>
    <xf numFmtId="0" fontId="4" fillId="4" borderId="9" xfId="0" applyFont="1" applyFill="1" applyBorder="1" applyAlignment="1">
      <alignment horizontal="center" vertical="center" shrinkToFit="1"/>
    </xf>
    <xf numFmtId="0" fontId="4" fillId="4" borderId="24" xfId="0" applyFont="1" applyFill="1" applyBorder="1" applyAlignment="1">
      <alignment horizontal="center" vertical="center" shrinkToFit="1"/>
    </xf>
    <xf numFmtId="0" fontId="4" fillId="4" borderId="40" xfId="0" applyFont="1" applyFill="1" applyBorder="1" applyAlignment="1">
      <alignment horizontal="center" vertical="center" shrinkToFit="1"/>
    </xf>
    <xf numFmtId="0" fontId="4" fillId="4" borderId="31" xfId="0" applyFont="1" applyFill="1" applyBorder="1" applyAlignment="1">
      <alignment horizontal="center" vertical="center" shrinkToFit="1"/>
    </xf>
    <xf numFmtId="0" fontId="4" fillId="4" borderId="8" xfId="0" applyFont="1" applyFill="1" applyBorder="1" applyAlignment="1">
      <alignment horizontal="center" vertical="center" shrinkToFit="1"/>
    </xf>
    <xf numFmtId="0" fontId="4" fillId="4" borderId="51" xfId="0" applyFont="1" applyFill="1" applyBorder="1" applyAlignment="1">
      <alignment horizontal="center" vertical="center" shrinkToFit="1"/>
    </xf>
    <xf numFmtId="0" fontId="4" fillId="4" borderId="32" xfId="0" applyFont="1" applyFill="1" applyBorder="1" applyAlignment="1">
      <alignment horizontal="center" vertical="center" shrinkToFit="1"/>
    </xf>
    <xf numFmtId="0" fontId="4" fillId="4" borderId="31" xfId="0" applyFont="1" applyFill="1" applyBorder="1" applyAlignment="1">
      <alignment horizontal="center" vertical="center" wrapText="1" shrinkToFit="1"/>
    </xf>
    <xf numFmtId="0" fontId="8" fillId="0" borderId="0" xfId="0" applyFont="1" applyAlignment="1">
      <alignment horizontal="left" vertical="center" shrinkToFit="1"/>
    </xf>
    <xf numFmtId="0" fontId="4" fillId="4" borderId="80" xfId="0" applyFont="1" applyFill="1" applyBorder="1" applyAlignment="1">
      <alignment horizontal="center" vertical="center" wrapText="1" shrinkToFit="1"/>
    </xf>
    <xf numFmtId="0" fontId="4" fillId="4" borderId="81" xfId="0" applyFont="1" applyFill="1" applyBorder="1" applyAlignment="1">
      <alignment horizontal="center" vertical="center" wrapText="1" shrinkToFit="1"/>
    </xf>
    <xf numFmtId="0" fontId="4" fillId="4" borderId="59" xfId="0" applyFont="1" applyFill="1" applyBorder="1" applyAlignment="1">
      <alignment horizontal="center" vertical="center" wrapText="1" shrinkToFit="1"/>
    </xf>
    <xf numFmtId="0" fontId="4" fillId="4" borderId="60" xfId="0" applyFont="1" applyFill="1" applyBorder="1" applyAlignment="1">
      <alignment horizontal="center" vertical="center" wrapText="1" shrinkToFit="1"/>
    </xf>
    <xf numFmtId="0" fontId="4" fillId="4" borderId="61" xfId="0" applyFont="1" applyFill="1" applyBorder="1" applyAlignment="1">
      <alignment horizontal="center" vertical="center" wrapText="1" shrinkToFit="1"/>
    </xf>
    <xf numFmtId="0" fontId="4" fillId="4" borderId="62" xfId="0" applyFont="1" applyFill="1" applyBorder="1" applyAlignment="1">
      <alignment horizontal="center" vertical="center" wrapText="1" shrinkToFit="1"/>
    </xf>
    <xf numFmtId="0" fontId="4" fillId="4" borderId="33" xfId="0" applyFont="1" applyFill="1" applyBorder="1" applyAlignment="1">
      <alignment horizontal="center" vertical="center" wrapText="1" shrinkToFit="1"/>
    </xf>
    <xf numFmtId="0" fontId="4" fillId="4" borderId="34" xfId="0" applyFont="1" applyFill="1" applyBorder="1" applyAlignment="1">
      <alignment horizontal="center" vertical="center" shrinkToFit="1"/>
    </xf>
    <xf numFmtId="0" fontId="4" fillId="4" borderId="35" xfId="0" applyFont="1" applyFill="1" applyBorder="1" applyAlignment="1">
      <alignment horizontal="center" vertical="center" shrinkToFit="1"/>
    </xf>
    <xf numFmtId="0" fontId="4" fillId="4" borderId="7" xfId="0" applyFont="1" applyFill="1" applyBorder="1" applyAlignment="1">
      <alignment horizontal="center" vertical="center" shrinkToFit="1"/>
    </xf>
    <xf numFmtId="0" fontId="4" fillId="4" borderId="5" xfId="0" applyFont="1" applyFill="1" applyBorder="1" applyAlignment="1">
      <alignment horizontal="center" vertical="center" shrinkToFit="1"/>
    </xf>
    <xf numFmtId="0" fontId="4" fillId="4" borderId="6" xfId="0" applyFont="1" applyFill="1" applyBorder="1" applyAlignment="1">
      <alignment horizontal="center" vertical="center" shrinkToFit="1"/>
    </xf>
    <xf numFmtId="0" fontId="7" fillId="4" borderId="76" xfId="0" applyFont="1" applyFill="1" applyBorder="1" applyAlignment="1">
      <alignment horizontal="center" vertical="center" shrinkToFit="1"/>
    </xf>
    <xf numFmtId="0" fontId="7" fillId="4" borderId="56" xfId="0" applyFont="1" applyFill="1" applyBorder="1" applyAlignment="1">
      <alignment horizontal="center" vertical="center" shrinkToFit="1"/>
    </xf>
    <xf numFmtId="0" fontId="7" fillId="4" borderId="75" xfId="0" applyFont="1" applyFill="1" applyBorder="1" applyAlignment="1">
      <alignment horizontal="center" vertical="center" shrinkToFit="1"/>
    </xf>
    <xf numFmtId="0" fontId="8" fillId="0" borderId="74" xfId="0" applyFont="1" applyBorder="1" applyAlignment="1">
      <alignment horizontal="center" vertical="center" shrinkToFit="1"/>
    </xf>
    <xf numFmtId="0" fontId="8" fillId="0" borderId="75" xfId="0" applyFont="1" applyBorder="1" applyAlignment="1">
      <alignment horizontal="center" vertical="center" shrinkToFit="1"/>
    </xf>
    <xf numFmtId="0" fontId="11" fillId="0" borderId="0" xfId="0" applyFont="1" applyAlignment="1">
      <alignment horizontal="center" shrinkToFit="1"/>
    </xf>
    <xf numFmtId="0" fontId="4" fillId="4" borderId="74" xfId="0" applyFont="1" applyFill="1" applyBorder="1" applyAlignment="1">
      <alignment horizontal="center" vertical="center" shrinkToFit="1"/>
    </xf>
    <xf numFmtId="0" fontId="4" fillId="4" borderId="73" xfId="0" applyFont="1" applyFill="1" applyBorder="1" applyAlignment="1">
      <alignment horizontal="center" vertical="center" shrinkToFit="1"/>
    </xf>
    <xf numFmtId="0" fontId="10" fillId="0" borderId="74" xfId="0" applyFont="1" applyBorder="1" applyAlignment="1">
      <alignment horizontal="center" vertical="center" shrinkToFit="1"/>
    </xf>
    <xf numFmtId="0" fontId="10" fillId="0" borderId="56" xfId="0" applyFont="1" applyBorder="1" applyAlignment="1">
      <alignment horizontal="center" vertical="center" shrinkToFit="1"/>
    </xf>
    <xf numFmtId="0" fontId="10" fillId="0" borderId="73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0">
    <pageSetUpPr fitToPage="1"/>
  </sheetPr>
  <dimension ref="A1:Q44"/>
  <sheetViews>
    <sheetView tabSelected="1" view="pageBreakPreview" zoomScale="55" zoomScaleNormal="55" zoomScaleSheetLayoutView="55" workbookViewId="0">
      <selection activeCell="W7" sqref="W7"/>
    </sheetView>
  </sheetViews>
  <sheetFormatPr defaultColWidth="9" defaultRowHeight="30" customHeight="1" x14ac:dyDescent="0.2"/>
  <cols>
    <col min="1" max="1" width="13.77734375" style="1" customWidth="1"/>
    <col min="2" max="2" width="30.44140625" style="1" customWidth="1"/>
    <col min="3" max="3" width="11.21875" style="1" customWidth="1"/>
    <col min="4" max="4" width="15" style="1" customWidth="1"/>
    <col min="5" max="6" width="9.21875" style="1" customWidth="1"/>
    <col min="7" max="14" width="7.44140625" style="1" customWidth="1"/>
    <col min="15" max="15" width="11.21875" style="1" customWidth="1"/>
    <col min="16" max="16" width="11.88671875" style="1" customWidth="1"/>
    <col min="17" max="17" width="24.109375" style="1" customWidth="1"/>
    <col min="18" max="16384" width="9" style="1"/>
  </cols>
  <sheetData>
    <row r="1" spans="1:17" ht="62.25" customHeight="1" thickBot="1" x14ac:dyDescent="0.25">
      <c r="A1" s="171" t="s">
        <v>77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  <c r="N1" s="172"/>
      <c r="O1" s="172"/>
      <c r="P1" s="172"/>
      <c r="Q1" s="173"/>
    </row>
    <row r="2" spans="1:17" ht="15" customHeight="1" thickBot="1" x14ac:dyDescent="0.35">
      <c r="A2" s="176"/>
      <c r="B2" s="176"/>
      <c r="C2" s="176"/>
      <c r="D2" s="176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3" spans="1:17" s="2" customFormat="1" ht="39.75" customHeight="1" thickBot="1" x14ac:dyDescent="0.5">
      <c r="A3" s="41" t="s">
        <v>29</v>
      </c>
      <c r="B3" s="42" t="s">
        <v>46</v>
      </c>
      <c r="C3" s="43" t="s">
        <v>30</v>
      </c>
      <c r="D3" s="44" t="s">
        <v>37</v>
      </c>
      <c r="E3" s="177" t="s">
        <v>31</v>
      </c>
      <c r="F3" s="178"/>
      <c r="G3" s="179"/>
      <c r="H3" s="180"/>
      <c r="I3" s="180"/>
      <c r="J3" s="180"/>
      <c r="K3" s="180"/>
      <c r="L3" s="180"/>
      <c r="M3" s="181"/>
      <c r="N3" s="177" t="s">
        <v>32</v>
      </c>
      <c r="O3" s="178"/>
      <c r="P3" s="174" t="s">
        <v>47</v>
      </c>
      <c r="Q3" s="175"/>
    </row>
    <row r="4" spans="1:17" s="2" customFormat="1" ht="29.25" customHeight="1" thickBot="1" x14ac:dyDescent="0.5">
      <c r="A4" s="3"/>
      <c r="B4" s="158"/>
      <c r="C4" s="158"/>
      <c r="D4" s="158"/>
      <c r="E4" s="158"/>
      <c r="F4" s="158"/>
      <c r="G4" s="148" t="s">
        <v>33</v>
      </c>
      <c r="H4" s="148"/>
      <c r="I4" s="148"/>
      <c r="J4" s="148"/>
      <c r="K4" s="148"/>
      <c r="L4" s="148"/>
      <c r="M4" s="148"/>
      <c r="N4" s="148"/>
      <c r="O4" s="148"/>
      <c r="P4" s="148"/>
    </row>
    <row r="5" spans="1:17" ht="30" customHeight="1" x14ac:dyDescent="0.2">
      <c r="A5" s="97" t="s">
        <v>0</v>
      </c>
      <c r="B5" s="98"/>
      <c r="C5" s="149" t="s">
        <v>15</v>
      </c>
      <c r="D5" s="159" t="s">
        <v>38</v>
      </c>
      <c r="E5" s="160"/>
      <c r="F5" s="152" t="s">
        <v>1</v>
      </c>
      <c r="G5" s="153"/>
      <c r="H5" s="156" t="s">
        <v>12</v>
      </c>
      <c r="I5" s="156"/>
      <c r="J5" s="156"/>
      <c r="K5" s="156"/>
      <c r="L5" s="156"/>
      <c r="M5" s="156"/>
      <c r="N5" s="156"/>
      <c r="O5" s="156"/>
      <c r="P5" s="157" t="s">
        <v>13</v>
      </c>
      <c r="Q5" s="165" t="s">
        <v>14</v>
      </c>
    </row>
    <row r="6" spans="1:17" ht="30" customHeight="1" x14ac:dyDescent="0.2">
      <c r="A6" s="99"/>
      <c r="B6" s="100"/>
      <c r="C6" s="150"/>
      <c r="D6" s="161"/>
      <c r="E6" s="162"/>
      <c r="F6" s="154"/>
      <c r="G6" s="129"/>
      <c r="H6" s="168" t="s">
        <v>3</v>
      </c>
      <c r="I6" s="169"/>
      <c r="J6" s="169" t="s">
        <v>4</v>
      </c>
      <c r="K6" s="169"/>
      <c r="L6" s="169" t="s">
        <v>5</v>
      </c>
      <c r="M6" s="169"/>
      <c r="N6" s="169" t="s">
        <v>2</v>
      </c>
      <c r="O6" s="170"/>
      <c r="P6" s="129"/>
      <c r="Q6" s="166"/>
    </row>
    <row r="7" spans="1:17" ht="30" customHeight="1" thickBot="1" x14ac:dyDescent="0.25">
      <c r="A7" s="101"/>
      <c r="B7" s="102"/>
      <c r="C7" s="151"/>
      <c r="D7" s="163"/>
      <c r="E7" s="164"/>
      <c r="F7" s="155"/>
      <c r="G7" s="109"/>
      <c r="H7" s="18">
        <v>140</v>
      </c>
      <c r="I7" s="19">
        <v>150</v>
      </c>
      <c r="J7" s="19">
        <v>160</v>
      </c>
      <c r="K7" s="19" t="s">
        <v>11</v>
      </c>
      <c r="L7" s="19" t="s">
        <v>10</v>
      </c>
      <c r="M7" s="19" t="s">
        <v>9</v>
      </c>
      <c r="N7" s="19" t="s">
        <v>8</v>
      </c>
      <c r="O7" s="20" t="s">
        <v>7</v>
      </c>
      <c r="P7" s="109"/>
      <c r="Q7" s="167"/>
    </row>
    <row r="8" spans="1:17" ht="30" customHeight="1" thickTop="1" thickBot="1" x14ac:dyDescent="0.25">
      <c r="A8" s="103" t="s">
        <v>39</v>
      </c>
      <c r="B8" s="104"/>
      <c r="C8" s="75" t="s">
        <v>16</v>
      </c>
      <c r="D8" s="89">
        <v>1620</v>
      </c>
      <c r="E8" s="90"/>
      <c r="F8" s="25" t="s">
        <v>17</v>
      </c>
      <c r="G8" s="9" t="s">
        <v>22</v>
      </c>
      <c r="H8" s="147"/>
      <c r="I8" s="144"/>
      <c r="J8" s="144"/>
      <c r="K8" s="144"/>
      <c r="L8" s="144"/>
      <c r="M8" s="144"/>
      <c r="N8" s="145"/>
      <c r="O8" s="146"/>
      <c r="P8" s="17">
        <f>SUM(H8:M8)</f>
        <v>0</v>
      </c>
      <c r="Q8" s="23">
        <f>D8*P8</f>
        <v>0</v>
      </c>
    </row>
    <row r="9" spans="1:17" ht="30" customHeight="1" thickTop="1" thickBot="1" x14ac:dyDescent="0.25">
      <c r="A9" s="105"/>
      <c r="B9" s="106"/>
      <c r="C9" s="75"/>
      <c r="D9" s="91"/>
      <c r="E9" s="92"/>
      <c r="F9" s="26" t="s">
        <v>18</v>
      </c>
      <c r="G9" s="6" t="s">
        <v>23</v>
      </c>
      <c r="H9" s="143"/>
      <c r="I9" s="140"/>
      <c r="J9" s="140"/>
      <c r="K9" s="140"/>
      <c r="L9" s="140"/>
      <c r="M9" s="140"/>
      <c r="N9" s="141"/>
      <c r="O9" s="142"/>
      <c r="P9" s="4">
        <f>SUM(H9:M9)</f>
        <v>0</v>
      </c>
      <c r="Q9" s="21">
        <f>D8*P9</f>
        <v>0</v>
      </c>
    </row>
    <row r="10" spans="1:17" ht="30" customHeight="1" thickTop="1" thickBot="1" x14ac:dyDescent="0.25">
      <c r="A10" s="105"/>
      <c r="B10" s="106"/>
      <c r="C10" s="75"/>
      <c r="D10" s="91"/>
      <c r="E10" s="92"/>
      <c r="F10" s="26" t="s">
        <v>20</v>
      </c>
      <c r="G10" s="6" t="s">
        <v>24</v>
      </c>
      <c r="H10" s="143"/>
      <c r="I10" s="140"/>
      <c r="J10" s="140"/>
      <c r="K10" s="140"/>
      <c r="L10" s="140"/>
      <c r="M10" s="140"/>
      <c r="N10" s="141"/>
      <c r="O10" s="142"/>
      <c r="P10" s="4">
        <f>SUM(H10:M10)</f>
        <v>0</v>
      </c>
      <c r="Q10" s="21">
        <f>D8*P10</f>
        <v>0</v>
      </c>
    </row>
    <row r="11" spans="1:17" ht="30" customHeight="1" thickTop="1" thickBot="1" x14ac:dyDescent="0.25">
      <c r="A11" s="105"/>
      <c r="B11" s="106"/>
      <c r="C11" s="75"/>
      <c r="D11" s="91"/>
      <c r="E11" s="92"/>
      <c r="F11" s="26" t="s">
        <v>19</v>
      </c>
      <c r="G11" s="6" t="s">
        <v>25</v>
      </c>
      <c r="H11" s="143"/>
      <c r="I11" s="140"/>
      <c r="J11" s="140"/>
      <c r="K11" s="140"/>
      <c r="L11" s="140"/>
      <c r="M11" s="140"/>
      <c r="N11" s="141"/>
      <c r="O11" s="142"/>
      <c r="P11" s="4">
        <f>SUM(H11:M11)</f>
        <v>0</v>
      </c>
      <c r="Q11" s="21">
        <f>D8*P11</f>
        <v>0</v>
      </c>
    </row>
    <row r="12" spans="1:17" ht="30" customHeight="1" thickTop="1" thickBot="1" x14ac:dyDescent="0.25">
      <c r="A12" s="107"/>
      <c r="B12" s="108"/>
      <c r="C12" s="75"/>
      <c r="D12" s="93"/>
      <c r="E12" s="94"/>
      <c r="F12" s="27" t="s">
        <v>21</v>
      </c>
      <c r="G12" s="10" t="s">
        <v>26</v>
      </c>
      <c r="H12" s="139"/>
      <c r="I12" s="136"/>
      <c r="J12" s="136"/>
      <c r="K12" s="136"/>
      <c r="L12" s="136"/>
      <c r="M12" s="136"/>
      <c r="N12" s="137"/>
      <c r="O12" s="138"/>
      <c r="P12" s="16">
        <f>SUM(H12:M12)</f>
        <v>0</v>
      </c>
      <c r="Q12" s="22">
        <f>D8*P12</f>
        <v>0</v>
      </c>
    </row>
    <row r="13" spans="1:17" ht="30" customHeight="1" thickTop="1" thickBot="1" x14ac:dyDescent="0.25">
      <c r="A13" s="69" t="s">
        <v>6</v>
      </c>
      <c r="B13" s="70"/>
      <c r="C13" s="75" t="s">
        <v>16</v>
      </c>
      <c r="D13" s="76" t="s">
        <v>60</v>
      </c>
      <c r="E13" s="77"/>
      <c r="F13" s="25" t="s">
        <v>17</v>
      </c>
      <c r="G13" s="9" t="s">
        <v>22</v>
      </c>
      <c r="H13" s="35"/>
      <c r="I13" s="36"/>
      <c r="J13" s="36"/>
      <c r="K13" s="36"/>
      <c r="L13" s="36"/>
      <c r="M13" s="36"/>
      <c r="N13" s="36"/>
      <c r="O13" s="15"/>
      <c r="P13" s="17">
        <f t="shared" ref="P13:P37" si="0">SUM(H13:O13)</f>
        <v>0</v>
      </c>
      <c r="Q13" s="23">
        <f>4770*(H13+I13+J13)+4950*(O13+N13+M13+L13+K13)</f>
        <v>0</v>
      </c>
    </row>
    <row r="14" spans="1:17" ht="30" customHeight="1" thickTop="1" thickBot="1" x14ac:dyDescent="0.25">
      <c r="A14" s="71"/>
      <c r="B14" s="72"/>
      <c r="C14" s="75"/>
      <c r="D14" s="78"/>
      <c r="E14" s="79"/>
      <c r="F14" s="26" t="s">
        <v>18</v>
      </c>
      <c r="G14" s="6" t="s">
        <v>23</v>
      </c>
      <c r="H14" s="34"/>
      <c r="I14" s="33"/>
      <c r="J14" s="33"/>
      <c r="K14" s="33"/>
      <c r="L14" s="33"/>
      <c r="M14" s="33"/>
      <c r="N14" s="33"/>
      <c r="O14" s="7"/>
      <c r="P14" s="4">
        <f t="shared" si="0"/>
        <v>0</v>
      </c>
      <c r="Q14" s="21">
        <f>4770*(H14+I14+J14)+4950*(O14+N14+M14+L14+K14)</f>
        <v>0</v>
      </c>
    </row>
    <row r="15" spans="1:17" ht="30" customHeight="1" thickTop="1" thickBot="1" x14ac:dyDescent="0.25">
      <c r="A15" s="71"/>
      <c r="B15" s="72"/>
      <c r="C15" s="75"/>
      <c r="D15" s="78"/>
      <c r="E15" s="79"/>
      <c r="F15" s="26" t="s">
        <v>20</v>
      </c>
      <c r="G15" s="6" t="s">
        <v>24</v>
      </c>
      <c r="H15" s="34"/>
      <c r="I15" s="33"/>
      <c r="J15" s="33"/>
      <c r="K15" s="33"/>
      <c r="L15" s="33"/>
      <c r="M15" s="33"/>
      <c r="N15" s="33"/>
      <c r="O15" s="7"/>
      <c r="P15" s="4">
        <f t="shared" si="0"/>
        <v>0</v>
      </c>
      <c r="Q15" s="21">
        <f>4770*(H15+I15+J15)+4950*(O15+N15+M15+L15+K15)</f>
        <v>0</v>
      </c>
    </row>
    <row r="16" spans="1:17" ht="30" customHeight="1" thickTop="1" thickBot="1" x14ac:dyDescent="0.25">
      <c r="A16" s="73"/>
      <c r="B16" s="74"/>
      <c r="C16" s="75"/>
      <c r="D16" s="80"/>
      <c r="E16" s="81"/>
      <c r="F16" s="27" t="s">
        <v>19</v>
      </c>
      <c r="G16" s="10" t="s">
        <v>25</v>
      </c>
      <c r="H16" s="37"/>
      <c r="I16" s="38"/>
      <c r="J16" s="38"/>
      <c r="K16" s="38"/>
      <c r="L16" s="38"/>
      <c r="M16" s="38"/>
      <c r="N16" s="38"/>
      <c r="O16" s="11"/>
      <c r="P16" s="16">
        <f t="shared" si="0"/>
        <v>0</v>
      </c>
      <c r="Q16" s="22">
        <f>4770*(H16+I16+J16)+4950*(O16+N16+M16+L16+K16)</f>
        <v>0</v>
      </c>
    </row>
    <row r="17" spans="1:17" ht="30" customHeight="1" thickTop="1" thickBot="1" x14ac:dyDescent="0.25">
      <c r="A17" s="69" t="s">
        <v>48</v>
      </c>
      <c r="B17" s="70"/>
      <c r="C17" s="75" t="s">
        <v>16</v>
      </c>
      <c r="D17" s="76" t="s">
        <v>61</v>
      </c>
      <c r="E17" s="77"/>
      <c r="F17" s="25" t="s">
        <v>17</v>
      </c>
      <c r="G17" s="9" t="s">
        <v>22</v>
      </c>
      <c r="H17" s="35"/>
      <c r="I17" s="36"/>
      <c r="J17" s="36"/>
      <c r="K17" s="36"/>
      <c r="L17" s="36"/>
      <c r="M17" s="36"/>
      <c r="N17" s="36"/>
      <c r="O17" s="15"/>
      <c r="P17" s="17">
        <f t="shared" si="0"/>
        <v>0</v>
      </c>
      <c r="Q17" s="23">
        <f>4320*(H17+I17+J17)+4500*(O17+N17+M17+L17+K17)</f>
        <v>0</v>
      </c>
    </row>
    <row r="18" spans="1:17" ht="30" customHeight="1" thickTop="1" thickBot="1" x14ac:dyDescent="0.25">
      <c r="A18" s="71"/>
      <c r="B18" s="72"/>
      <c r="C18" s="75"/>
      <c r="D18" s="78"/>
      <c r="E18" s="79"/>
      <c r="F18" s="26" t="s">
        <v>18</v>
      </c>
      <c r="G18" s="6" t="s">
        <v>23</v>
      </c>
      <c r="H18" s="34"/>
      <c r="I18" s="33"/>
      <c r="J18" s="33"/>
      <c r="K18" s="33"/>
      <c r="L18" s="33"/>
      <c r="M18" s="33"/>
      <c r="N18" s="33"/>
      <c r="O18" s="7"/>
      <c r="P18" s="4">
        <f t="shared" si="0"/>
        <v>0</v>
      </c>
      <c r="Q18" s="21">
        <f>4320*(H18+I18+J18)+4500*(O18+N18+M18+L18+K18)</f>
        <v>0</v>
      </c>
    </row>
    <row r="19" spans="1:17" ht="30" customHeight="1" thickTop="1" thickBot="1" x14ac:dyDescent="0.25">
      <c r="A19" s="71"/>
      <c r="B19" s="72"/>
      <c r="C19" s="75"/>
      <c r="D19" s="78"/>
      <c r="E19" s="79"/>
      <c r="F19" s="26" t="s">
        <v>21</v>
      </c>
      <c r="G19" s="6" t="s">
        <v>24</v>
      </c>
      <c r="H19" s="34"/>
      <c r="I19" s="33"/>
      <c r="J19" s="33"/>
      <c r="K19" s="33"/>
      <c r="L19" s="33"/>
      <c r="M19" s="33"/>
      <c r="N19" s="33"/>
      <c r="O19" s="7"/>
      <c r="P19" s="4">
        <f t="shared" si="0"/>
        <v>0</v>
      </c>
      <c r="Q19" s="21">
        <f>4320*(H19+I19+J19)+4500*(O19+N19+M19+L19+K19)</f>
        <v>0</v>
      </c>
    </row>
    <row r="20" spans="1:17" ht="30" customHeight="1" thickTop="1" thickBot="1" x14ac:dyDescent="0.25">
      <c r="A20" s="73"/>
      <c r="B20" s="74"/>
      <c r="C20" s="75"/>
      <c r="D20" s="80"/>
      <c r="E20" s="81"/>
      <c r="F20" s="27" t="s">
        <v>19</v>
      </c>
      <c r="G20" s="10" t="s">
        <v>25</v>
      </c>
      <c r="H20" s="37"/>
      <c r="I20" s="38"/>
      <c r="J20" s="38"/>
      <c r="K20" s="38"/>
      <c r="L20" s="38"/>
      <c r="M20" s="38"/>
      <c r="N20" s="38"/>
      <c r="O20" s="11"/>
      <c r="P20" s="16">
        <f t="shared" si="0"/>
        <v>0</v>
      </c>
      <c r="Q20" s="22">
        <f>4320*(H20+I20+J20)+4500*(O20+N20+M20+L20+K20)</f>
        <v>0</v>
      </c>
    </row>
    <row r="21" spans="1:17" ht="30" customHeight="1" thickTop="1" thickBot="1" x14ac:dyDescent="0.25">
      <c r="A21" s="69" t="s">
        <v>50</v>
      </c>
      <c r="B21" s="70"/>
      <c r="C21" s="75" t="s">
        <v>16</v>
      </c>
      <c r="D21" s="95" t="s">
        <v>62</v>
      </c>
      <c r="E21" s="90"/>
      <c r="F21" s="25" t="s">
        <v>17</v>
      </c>
      <c r="G21" s="9" t="s">
        <v>27</v>
      </c>
      <c r="H21" s="35"/>
      <c r="I21" s="36"/>
      <c r="J21" s="36"/>
      <c r="K21" s="36"/>
      <c r="L21" s="36"/>
      <c r="M21" s="36"/>
      <c r="N21" s="36"/>
      <c r="O21" s="15"/>
      <c r="P21" s="17">
        <f t="shared" si="0"/>
        <v>0</v>
      </c>
      <c r="Q21" s="23">
        <f>4230*(H21+I21+J21)+4500*(O21+N21+M21+L21+K21)</f>
        <v>0</v>
      </c>
    </row>
    <row r="22" spans="1:17" ht="30" customHeight="1" thickTop="1" thickBot="1" x14ac:dyDescent="0.25">
      <c r="A22" s="71"/>
      <c r="B22" s="72"/>
      <c r="C22" s="75"/>
      <c r="D22" s="96"/>
      <c r="E22" s="92"/>
      <c r="F22" s="52" t="s">
        <v>56</v>
      </c>
      <c r="G22" s="6" t="s">
        <v>57</v>
      </c>
      <c r="H22" s="34"/>
      <c r="I22" s="33"/>
      <c r="J22" s="33"/>
      <c r="K22" s="33"/>
      <c r="L22" s="33"/>
      <c r="M22" s="33"/>
      <c r="N22" s="33"/>
      <c r="O22" s="7"/>
      <c r="P22" s="4">
        <f>SUM(H22:O22)</f>
        <v>0</v>
      </c>
      <c r="Q22" s="21">
        <f>4230*(H22+I22+J22)+4500*(O22+N22+M22+L22+K22)</f>
        <v>0</v>
      </c>
    </row>
    <row r="23" spans="1:17" ht="30" customHeight="1" thickTop="1" thickBot="1" x14ac:dyDescent="0.25">
      <c r="A23" s="71"/>
      <c r="B23" s="72"/>
      <c r="C23" s="75"/>
      <c r="D23" s="96"/>
      <c r="E23" s="92"/>
      <c r="F23" s="52" t="s">
        <v>20</v>
      </c>
      <c r="G23" s="6" t="s">
        <v>58</v>
      </c>
      <c r="H23" s="34"/>
      <c r="I23" s="33"/>
      <c r="J23" s="33"/>
      <c r="K23" s="33"/>
      <c r="L23" s="33"/>
      <c r="M23" s="33"/>
      <c r="N23" s="33"/>
      <c r="O23" s="7"/>
      <c r="P23" s="4">
        <f>SUM(H23:O23)</f>
        <v>0</v>
      </c>
      <c r="Q23" s="21">
        <f>4230*(H23+I23+J23)+4500*(O23+N23+M23+L23+K23)</f>
        <v>0</v>
      </c>
    </row>
    <row r="24" spans="1:17" ht="30" customHeight="1" thickTop="1" thickBot="1" x14ac:dyDescent="0.25">
      <c r="A24" s="73"/>
      <c r="B24" s="74"/>
      <c r="C24" s="75"/>
      <c r="D24" s="93"/>
      <c r="E24" s="94"/>
      <c r="F24" s="45" t="s">
        <v>59</v>
      </c>
      <c r="G24" s="46" t="s">
        <v>58</v>
      </c>
      <c r="H24" s="47"/>
      <c r="I24" s="48"/>
      <c r="J24" s="48"/>
      <c r="K24" s="48"/>
      <c r="L24" s="48"/>
      <c r="M24" s="48"/>
      <c r="N24" s="48"/>
      <c r="O24" s="49"/>
      <c r="P24" s="50">
        <f>SUM(H24:O24)</f>
        <v>0</v>
      </c>
      <c r="Q24" s="51">
        <f>4230*(H24+I24+J24)+4500*(O24+N24+M24+L24+K24)</f>
        <v>0</v>
      </c>
    </row>
    <row r="25" spans="1:17" ht="85.05" customHeight="1" thickTop="1" thickBot="1" x14ac:dyDescent="0.25">
      <c r="A25" s="82" t="s">
        <v>51</v>
      </c>
      <c r="B25" s="83"/>
      <c r="C25" s="8" t="s">
        <v>16</v>
      </c>
      <c r="D25" s="84" t="s">
        <v>63</v>
      </c>
      <c r="E25" s="85"/>
      <c r="F25" s="27" t="s">
        <v>21</v>
      </c>
      <c r="G25" s="10" t="s">
        <v>28</v>
      </c>
      <c r="H25" s="35"/>
      <c r="I25" s="36"/>
      <c r="J25" s="36"/>
      <c r="K25" s="36"/>
      <c r="L25" s="36"/>
      <c r="M25" s="36"/>
      <c r="N25" s="36"/>
      <c r="O25" s="15"/>
      <c r="P25" s="16">
        <f t="shared" si="0"/>
        <v>0</v>
      </c>
      <c r="Q25" s="22">
        <f>3150*(H25+I25+J25)+3420*(O25+N25+M25+L25+K25)</f>
        <v>0</v>
      </c>
    </row>
    <row r="26" spans="1:17" ht="85.05" customHeight="1" thickTop="1" thickBot="1" x14ac:dyDescent="0.25">
      <c r="A26" s="82" t="s">
        <v>52</v>
      </c>
      <c r="B26" s="83"/>
      <c r="C26" s="8" t="s">
        <v>16</v>
      </c>
      <c r="D26" s="84" t="s">
        <v>64</v>
      </c>
      <c r="E26" s="85"/>
      <c r="F26" s="28" t="s">
        <v>17</v>
      </c>
      <c r="G26" s="31" t="s">
        <v>28</v>
      </c>
      <c r="H26" s="12"/>
      <c r="I26" s="39"/>
      <c r="J26" s="39"/>
      <c r="K26" s="39"/>
      <c r="L26" s="39"/>
      <c r="M26" s="39"/>
      <c r="N26" s="39"/>
      <c r="O26" s="40"/>
      <c r="P26" s="16">
        <f t="shared" si="0"/>
        <v>0</v>
      </c>
      <c r="Q26" s="22">
        <f>6660*(H26+I26+J26)+6930*(O26+N26+M26+L26+K26)</f>
        <v>0</v>
      </c>
    </row>
    <row r="27" spans="1:17" ht="85.05" customHeight="1" thickTop="1" thickBot="1" x14ac:dyDescent="0.25">
      <c r="A27" s="82" t="s">
        <v>53</v>
      </c>
      <c r="B27" s="83"/>
      <c r="C27" s="8" t="s">
        <v>16</v>
      </c>
      <c r="D27" s="84" t="s">
        <v>65</v>
      </c>
      <c r="E27" s="85"/>
      <c r="F27" s="28" t="s">
        <v>21</v>
      </c>
      <c r="G27" s="31" t="s">
        <v>28</v>
      </c>
      <c r="H27" s="12"/>
      <c r="I27" s="39"/>
      <c r="J27" s="39"/>
      <c r="K27" s="39"/>
      <c r="L27" s="39"/>
      <c r="M27" s="39"/>
      <c r="N27" s="39"/>
      <c r="O27" s="40"/>
      <c r="P27" s="32">
        <f t="shared" si="0"/>
        <v>0</v>
      </c>
      <c r="Q27" s="22">
        <f>5580*(H27+I27+J27)+5850*(O27+N27+M27+L27+K27)</f>
        <v>0</v>
      </c>
    </row>
    <row r="28" spans="1:17" ht="85.05" customHeight="1" thickTop="1" thickBot="1" x14ac:dyDescent="0.25">
      <c r="A28" s="82" t="s">
        <v>42</v>
      </c>
      <c r="B28" s="83"/>
      <c r="C28" s="8" t="s">
        <v>16</v>
      </c>
      <c r="D28" s="84" t="s">
        <v>66</v>
      </c>
      <c r="E28" s="85"/>
      <c r="F28" s="28" t="s">
        <v>17</v>
      </c>
      <c r="G28" s="31" t="s">
        <v>28</v>
      </c>
      <c r="H28" s="12"/>
      <c r="I28" s="39"/>
      <c r="J28" s="39"/>
      <c r="K28" s="39"/>
      <c r="L28" s="39"/>
      <c r="M28" s="39"/>
      <c r="N28" s="39"/>
      <c r="O28" s="40"/>
      <c r="P28" s="32">
        <f t="shared" si="0"/>
        <v>0</v>
      </c>
      <c r="Q28" s="22">
        <f>8190*(H28+I28+J28)+8460*(O28+N28+M28+L28+K28)</f>
        <v>0</v>
      </c>
    </row>
    <row r="29" spans="1:17" ht="85.05" customHeight="1" thickTop="1" thickBot="1" x14ac:dyDescent="0.25">
      <c r="A29" s="82" t="s">
        <v>43</v>
      </c>
      <c r="B29" s="83"/>
      <c r="C29" s="8" t="s">
        <v>16</v>
      </c>
      <c r="D29" s="84" t="s">
        <v>67</v>
      </c>
      <c r="E29" s="85"/>
      <c r="F29" s="28" t="s">
        <v>21</v>
      </c>
      <c r="G29" s="31" t="s">
        <v>28</v>
      </c>
      <c r="H29" s="12"/>
      <c r="I29" s="39"/>
      <c r="J29" s="39"/>
      <c r="K29" s="39"/>
      <c r="L29" s="39"/>
      <c r="M29" s="39"/>
      <c r="N29" s="39"/>
      <c r="O29" s="40"/>
      <c r="P29" s="32">
        <f t="shared" si="0"/>
        <v>0</v>
      </c>
      <c r="Q29" s="22">
        <f>6570*(H29+I29+J29)+6840*(O29+N29+M29+L29+K29)</f>
        <v>0</v>
      </c>
    </row>
    <row r="30" spans="1:17" ht="85.05" customHeight="1" thickTop="1" thickBot="1" x14ac:dyDescent="0.25">
      <c r="A30" s="82" t="s">
        <v>49</v>
      </c>
      <c r="B30" s="83"/>
      <c r="C30" s="8" t="s">
        <v>16</v>
      </c>
      <c r="D30" s="84" t="s">
        <v>68</v>
      </c>
      <c r="E30" s="85"/>
      <c r="F30" s="28" t="s">
        <v>21</v>
      </c>
      <c r="G30" s="31" t="s">
        <v>28</v>
      </c>
      <c r="H30" s="12"/>
      <c r="I30" s="39"/>
      <c r="J30" s="39"/>
      <c r="K30" s="39"/>
      <c r="L30" s="39"/>
      <c r="M30" s="39"/>
      <c r="N30" s="39"/>
      <c r="O30" s="40"/>
      <c r="P30" s="32">
        <f t="shared" si="0"/>
        <v>0</v>
      </c>
      <c r="Q30" s="22">
        <f>4770*(H30+I30+J30)+5040*(O30+N30+M30+L30+K30)</f>
        <v>0</v>
      </c>
    </row>
    <row r="31" spans="1:17" ht="30" customHeight="1" thickTop="1" thickBot="1" x14ac:dyDescent="0.25">
      <c r="A31" s="82" t="s">
        <v>40</v>
      </c>
      <c r="B31" s="83"/>
      <c r="C31" s="8" t="s">
        <v>16</v>
      </c>
      <c r="D31" s="86">
        <v>12600</v>
      </c>
      <c r="E31" s="85"/>
      <c r="F31" s="28" t="s">
        <v>17</v>
      </c>
      <c r="G31" s="10" t="s">
        <v>28</v>
      </c>
      <c r="H31" s="12"/>
      <c r="I31" s="39"/>
      <c r="J31" s="39"/>
      <c r="K31" s="39"/>
      <c r="L31" s="39"/>
      <c r="M31" s="39"/>
      <c r="N31" s="39"/>
      <c r="O31" s="40"/>
      <c r="P31" s="32">
        <f t="shared" si="0"/>
        <v>0</v>
      </c>
      <c r="Q31" s="24">
        <f t="shared" ref="Q31:Q37" si="1">D31*P31</f>
        <v>0</v>
      </c>
    </row>
    <row r="32" spans="1:17" ht="30" customHeight="1" thickTop="1" thickBot="1" x14ac:dyDescent="0.25">
      <c r="A32" s="82" t="s">
        <v>41</v>
      </c>
      <c r="B32" s="83"/>
      <c r="C32" s="8" t="s">
        <v>16</v>
      </c>
      <c r="D32" s="86">
        <v>9900</v>
      </c>
      <c r="E32" s="85"/>
      <c r="F32" s="53" t="s">
        <v>21</v>
      </c>
      <c r="G32" s="54" t="s">
        <v>28</v>
      </c>
      <c r="H32" s="55"/>
      <c r="I32" s="56"/>
      <c r="J32" s="56"/>
      <c r="K32" s="56"/>
      <c r="L32" s="56"/>
      <c r="M32" s="56"/>
      <c r="N32" s="56"/>
      <c r="O32" s="57"/>
      <c r="P32" s="29">
        <f t="shared" si="0"/>
        <v>0</v>
      </c>
      <c r="Q32" s="30">
        <f t="shared" si="1"/>
        <v>0</v>
      </c>
    </row>
    <row r="33" spans="1:17" ht="85.05" customHeight="1" thickTop="1" thickBot="1" x14ac:dyDescent="0.25">
      <c r="A33" s="82" t="s">
        <v>45</v>
      </c>
      <c r="B33" s="83"/>
      <c r="C33" s="8" t="s">
        <v>16</v>
      </c>
      <c r="D33" s="84" t="s">
        <v>69</v>
      </c>
      <c r="E33" s="85"/>
      <c r="F33" s="58" t="s">
        <v>21</v>
      </c>
      <c r="G33" s="31" t="s">
        <v>28</v>
      </c>
      <c r="H33" s="12"/>
      <c r="I33" s="39"/>
      <c r="J33" s="39"/>
      <c r="K33" s="39"/>
      <c r="L33" s="39"/>
      <c r="M33" s="39"/>
      <c r="N33" s="39"/>
      <c r="O33" s="40"/>
      <c r="P33" s="32">
        <f t="shared" si="0"/>
        <v>0</v>
      </c>
      <c r="Q33" s="24">
        <f>4860*(H33+I33+J33)+5130*(O33+N33+M33+L33+K33)</f>
        <v>0</v>
      </c>
    </row>
    <row r="34" spans="1:17" ht="85.05" customHeight="1" thickTop="1" thickBot="1" x14ac:dyDescent="0.25">
      <c r="A34" s="82" t="s">
        <v>44</v>
      </c>
      <c r="B34" s="83"/>
      <c r="C34" s="8" t="s">
        <v>16</v>
      </c>
      <c r="D34" s="84" t="s">
        <v>70</v>
      </c>
      <c r="E34" s="85"/>
      <c r="F34" s="28" t="s">
        <v>21</v>
      </c>
      <c r="G34" s="31" t="s">
        <v>28</v>
      </c>
      <c r="H34" s="12"/>
      <c r="I34" s="39"/>
      <c r="J34" s="39"/>
      <c r="K34" s="39"/>
      <c r="L34" s="39"/>
      <c r="M34" s="39"/>
      <c r="N34" s="39"/>
      <c r="O34" s="40"/>
      <c r="P34" s="32">
        <f t="shared" si="0"/>
        <v>0</v>
      </c>
      <c r="Q34" s="22">
        <f>3780*(H34+I34+J34)+4050*(O34+N34+M34+L34+K34)</f>
        <v>0</v>
      </c>
    </row>
    <row r="35" spans="1:17" ht="85.05" customHeight="1" thickTop="1" thickBot="1" x14ac:dyDescent="0.25">
      <c r="A35" s="82" t="s">
        <v>71</v>
      </c>
      <c r="B35" s="83"/>
      <c r="C35" s="8" t="s">
        <v>16</v>
      </c>
      <c r="D35" s="84" t="s">
        <v>73</v>
      </c>
      <c r="E35" s="85"/>
      <c r="F35" s="28" t="s">
        <v>21</v>
      </c>
      <c r="G35" s="31" t="s">
        <v>28</v>
      </c>
      <c r="H35" s="12"/>
      <c r="I35" s="39"/>
      <c r="J35" s="39"/>
      <c r="K35" s="39"/>
      <c r="L35" s="39"/>
      <c r="M35" s="39"/>
      <c r="N35" s="39"/>
      <c r="O35" s="40"/>
      <c r="P35" s="32">
        <f t="shared" si="0"/>
        <v>0</v>
      </c>
      <c r="Q35" s="22">
        <f>15210*(H35+I35+J35)+15480*(O35+N35+M35+L35+K35)</f>
        <v>0</v>
      </c>
    </row>
    <row r="36" spans="1:17" ht="85.05" customHeight="1" thickTop="1" thickBot="1" x14ac:dyDescent="0.25">
      <c r="A36" s="82" t="s">
        <v>72</v>
      </c>
      <c r="B36" s="83"/>
      <c r="C36" s="8" t="s">
        <v>16</v>
      </c>
      <c r="D36" s="84" t="s">
        <v>74</v>
      </c>
      <c r="E36" s="85"/>
      <c r="F36" s="28" t="s">
        <v>21</v>
      </c>
      <c r="G36" s="31" t="s">
        <v>28</v>
      </c>
      <c r="H36" s="12"/>
      <c r="I36" s="39"/>
      <c r="J36" s="39"/>
      <c r="K36" s="39"/>
      <c r="L36" s="39"/>
      <c r="M36" s="39"/>
      <c r="N36" s="39"/>
      <c r="O36" s="40"/>
      <c r="P36" s="32">
        <f t="shared" si="0"/>
        <v>0</v>
      </c>
      <c r="Q36" s="22">
        <f>9630*(H36+I36+J36)+9900*(O36+N36+M36+L36+K36)</f>
        <v>0</v>
      </c>
    </row>
    <row r="37" spans="1:17" ht="30" customHeight="1" thickTop="1" thickBot="1" x14ac:dyDescent="0.25">
      <c r="A37" s="82" t="s">
        <v>54</v>
      </c>
      <c r="B37" s="83"/>
      <c r="C37" s="8" t="s">
        <v>16</v>
      </c>
      <c r="D37" s="86">
        <v>8100</v>
      </c>
      <c r="E37" s="85"/>
      <c r="F37" s="28" t="s">
        <v>21</v>
      </c>
      <c r="G37" s="31" t="s">
        <v>28</v>
      </c>
      <c r="H37" s="13"/>
      <c r="I37" s="14"/>
      <c r="J37" s="14"/>
      <c r="K37" s="14"/>
      <c r="L37" s="14"/>
      <c r="M37" s="14"/>
      <c r="N37" s="87"/>
      <c r="O37" s="88"/>
      <c r="P37" s="32">
        <f t="shared" si="0"/>
        <v>0</v>
      </c>
      <c r="Q37" s="24">
        <f t="shared" si="1"/>
        <v>0</v>
      </c>
    </row>
    <row r="38" spans="1:17" ht="30" customHeight="1" thickTop="1" x14ac:dyDescent="0.2">
      <c r="A38" s="116" t="s">
        <v>36</v>
      </c>
      <c r="B38" s="122"/>
      <c r="C38" s="123"/>
      <c r="D38" s="123"/>
      <c r="E38" s="123"/>
      <c r="F38" s="123"/>
      <c r="G38" s="123"/>
      <c r="H38" s="123"/>
      <c r="I38" s="123"/>
      <c r="J38" s="123"/>
      <c r="K38" s="123"/>
      <c r="L38" s="124"/>
      <c r="M38" s="125" t="s">
        <v>35</v>
      </c>
      <c r="N38" s="126"/>
      <c r="O38" s="126"/>
      <c r="P38" s="59">
        <f>SUM(Q8:Q37)</f>
        <v>0</v>
      </c>
      <c r="Q38" s="60"/>
    </row>
    <row r="39" spans="1:17" ht="30" customHeight="1" x14ac:dyDescent="0.2">
      <c r="A39" s="117"/>
      <c r="B39" s="119"/>
      <c r="C39" s="120"/>
      <c r="D39" s="120"/>
      <c r="E39" s="120"/>
      <c r="F39" s="120"/>
      <c r="G39" s="120"/>
      <c r="H39" s="120"/>
      <c r="I39" s="120"/>
      <c r="J39" s="120"/>
      <c r="K39" s="120"/>
      <c r="L39" s="121"/>
      <c r="M39" s="127"/>
      <c r="N39" s="128"/>
      <c r="O39" s="128"/>
      <c r="P39" s="61"/>
      <c r="Q39" s="62"/>
    </row>
    <row r="40" spans="1:17" ht="30" customHeight="1" x14ac:dyDescent="0.2">
      <c r="A40" s="117"/>
      <c r="B40" s="119"/>
      <c r="C40" s="120"/>
      <c r="D40" s="120"/>
      <c r="E40" s="120"/>
      <c r="F40" s="120"/>
      <c r="G40" s="120"/>
      <c r="H40" s="120"/>
      <c r="I40" s="120"/>
      <c r="J40" s="120"/>
      <c r="K40" s="120"/>
      <c r="L40" s="121"/>
      <c r="M40" s="129"/>
      <c r="N40" s="129"/>
      <c r="O40" s="129"/>
      <c r="P40" s="61"/>
      <c r="Q40" s="62"/>
    </row>
    <row r="41" spans="1:17" ht="30" customHeight="1" thickBot="1" x14ac:dyDescent="0.25">
      <c r="A41" s="117"/>
      <c r="B41" s="119"/>
      <c r="C41" s="120"/>
      <c r="D41" s="120"/>
      <c r="E41" s="120"/>
      <c r="F41" s="120"/>
      <c r="G41" s="120"/>
      <c r="H41" s="120"/>
      <c r="I41" s="120"/>
      <c r="J41" s="120"/>
      <c r="K41" s="120"/>
      <c r="L41" s="121"/>
      <c r="M41" s="109" t="s">
        <v>55</v>
      </c>
      <c r="N41" s="109"/>
      <c r="O41" s="109"/>
      <c r="P41" s="63">
        <f>P38*0.1</f>
        <v>0</v>
      </c>
      <c r="Q41" s="64"/>
    </row>
    <row r="42" spans="1:17" ht="30" customHeight="1" thickTop="1" thickBot="1" x14ac:dyDescent="0.25">
      <c r="A42" s="117"/>
      <c r="B42" s="110"/>
      <c r="C42" s="111"/>
      <c r="D42" s="111"/>
      <c r="E42" s="111"/>
      <c r="F42" s="111"/>
      <c r="G42" s="111"/>
      <c r="H42" s="111"/>
      <c r="I42" s="111"/>
      <c r="J42" s="111"/>
      <c r="K42" s="111"/>
      <c r="L42" s="112"/>
      <c r="M42" s="113" t="s">
        <v>34</v>
      </c>
      <c r="N42" s="113"/>
      <c r="O42" s="113"/>
      <c r="P42" s="65">
        <f>SUM(P38:Q41)</f>
        <v>0</v>
      </c>
      <c r="Q42" s="66"/>
    </row>
    <row r="43" spans="1:17" ht="30" customHeight="1" thickTop="1" thickBot="1" x14ac:dyDescent="0.25">
      <c r="A43" s="116" t="s">
        <v>75</v>
      </c>
      <c r="B43" s="130" t="s">
        <v>76</v>
      </c>
      <c r="C43" s="131"/>
      <c r="D43" s="131"/>
      <c r="E43" s="131"/>
      <c r="F43" s="131"/>
      <c r="G43" s="131"/>
      <c r="H43" s="131"/>
      <c r="I43" s="131"/>
      <c r="J43" s="131"/>
      <c r="K43" s="131"/>
      <c r="L43" s="132"/>
      <c r="M43" s="114"/>
      <c r="N43" s="114"/>
      <c r="O43" s="114"/>
      <c r="P43" s="61"/>
      <c r="Q43" s="62"/>
    </row>
    <row r="44" spans="1:17" ht="30" customHeight="1" thickTop="1" thickBot="1" x14ac:dyDescent="0.25">
      <c r="A44" s="118"/>
      <c r="B44" s="133"/>
      <c r="C44" s="134"/>
      <c r="D44" s="134"/>
      <c r="E44" s="134"/>
      <c r="F44" s="134"/>
      <c r="G44" s="134"/>
      <c r="H44" s="134"/>
      <c r="I44" s="134"/>
      <c r="J44" s="134"/>
      <c r="K44" s="134"/>
      <c r="L44" s="135"/>
      <c r="M44" s="115"/>
      <c r="N44" s="115"/>
      <c r="O44" s="115"/>
      <c r="P44" s="67"/>
      <c r="Q44" s="68"/>
    </row>
  </sheetData>
  <mergeCells count="93">
    <mergeCell ref="A1:Q1"/>
    <mergeCell ref="P3:Q3"/>
    <mergeCell ref="A2:B2"/>
    <mergeCell ref="C2:D2"/>
    <mergeCell ref="E3:F3"/>
    <mergeCell ref="G3:M3"/>
    <mergeCell ref="N3:O3"/>
    <mergeCell ref="Q5:Q7"/>
    <mergeCell ref="H6:I6"/>
    <mergeCell ref="J6:K6"/>
    <mergeCell ref="L6:M6"/>
    <mergeCell ref="N6:O6"/>
    <mergeCell ref="G4:P4"/>
    <mergeCell ref="C5:C7"/>
    <mergeCell ref="F5:G7"/>
    <mergeCell ref="H5:O5"/>
    <mergeCell ref="P5:P7"/>
    <mergeCell ref="B4:F4"/>
    <mergeCell ref="D5:E7"/>
    <mergeCell ref="N8:O8"/>
    <mergeCell ref="H9:I9"/>
    <mergeCell ref="J9:K9"/>
    <mergeCell ref="L9:M9"/>
    <mergeCell ref="N9:O9"/>
    <mergeCell ref="H8:I8"/>
    <mergeCell ref="J12:K12"/>
    <mergeCell ref="L12:M12"/>
    <mergeCell ref="N12:O12"/>
    <mergeCell ref="C21:C24"/>
    <mergeCell ref="C8:C12"/>
    <mergeCell ref="H12:I12"/>
    <mergeCell ref="J10:K10"/>
    <mergeCell ref="L10:M10"/>
    <mergeCell ref="N10:O10"/>
    <mergeCell ref="H11:I11"/>
    <mergeCell ref="J11:K11"/>
    <mergeCell ref="L11:M11"/>
    <mergeCell ref="N11:O11"/>
    <mergeCell ref="H10:I10"/>
    <mergeCell ref="J8:K8"/>
    <mergeCell ref="L8:M8"/>
    <mergeCell ref="M41:O41"/>
    <mergeCell ref="B42:L42"/>
    <mergeCell ref="M42:O44"/>
    <mergeCell ref="A38:A42"/>
    <mergeCell ref="A43:A44"/>
    <mergeCell ref="B41:L41"/>
    <mergeCell ref="B38:L38"/>
    <mergeCell ref="M38:O40"/>
    <mergeCell ref="B40:L40"/>
    <mergeCell ref="B39:L39"/>
    <mergeCell ref="B43:L44"/>
    <mergeCell ref="A37:B37"/>
    <mergeCell ref="A5:B7"/>
    <mergeCell ref="A8:B12"/>
    <mergeCell ref="A13:B16"/>
    <mergeCell ref="C13:C16"/>
    <mergeCell ref="A21:B24"/>
    <mergeCell ref="A25:B25"/>
    <mergeCell ref="A31:B31"/>
    <mergeCell ref="A32:B32"/>
    <mergeCell ref="A36:B36"/>
    <mergeCell ref="A34:B34"/>
    <mergeCell ref="A33:B33"/>
    <mergeCell ref="D8:E12"/>
    <mergeCell ref="D13:E16"/>
    <mergeCell ref="D29:E29"/>
    <mergeCell ref="D35:E35"/>
    <mergeCell ref="D36:E36"/>
    <mergeCell ref="D21:E24"/>
    <mergeCell ref="D25:E25"/>
    <mergeCell ref="D31:E31"/>
    <mergeCell ref="D32:E32"/>
    <mergeCell ref="D26:E26"/>
    <mergeCell ref="D27:E27"/>
    <mergeCell ref="D28:E28"/>
    <mergeCell ref="D34:E34"/>
    <mergeCell ref="P38:Q40"/>
    <mergeCell ref="P41:Q41"/>
    <mergeCell ref="P42:Q44"/>
    <mergeCell ref="A17:B20"/>
    <mergeCell ref="C17:C20"/>
    <mergeCell ref="D17:E20"/>
    <mergeCell ref="A30:B30"/>
    <mergeCell ref="D30:E30"/>
    <mergeCell ref="D33:E33"/>
    <mergeCell ref="D37:E37"/>
    <mergeCell ref="A26:B26"/>
    <mergeCell ref="A27:B27"/>
    <mergeCell ref="A28:B28"/>
    <mergeCell ref="A29:B29"/>
    <mergeCell ref="A35:B35"/>
    <mergeCell ref="N37:O37"/>
  </mergeCells>
  <phoneticPr fontId="9"/>
  <printOptions horizontalCentered="1"/>
  <pageMargins left="0.23622047244094491" right="0.23622047244094491" top="0.55118110236220474" bottom="0.35433070866141736" header="0.31496062992125984" footer="0.31496062992125984"/>
  <pageSetup paperSize="9" scale="43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男子育成2026</vt:lpstr>
      <vt:lpstr>男子育成2026!Print_Area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哉子 菊池</cp:lastModifiedBy>
  <cp:lastPrinted>2024-01-06T23:27:15Z</cp:lastPrinted>
  <dcterms:created xsi:type="dcterms:W3CDTF">2012-03-15T07:51:02Z</dcterms:created>
  <dcterms:modified xsi:type="dcterms:W3CDTF">2026-01-24T23:51:56Z</dcterms:modified>
</cp:coreProperties>
</file>