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KUCHI KANAKO\Desktop\"/>
    </mc:Choice>
  </mc:AlternateContent>
  <xr:revisionPtr revIDLastSave="0" documentId="13_ncr:1_{217E5D78-C352-4051-8733-E0D613584B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育成2023" sheetId="10" r:id="rId1"/>
  </sheets>
  <definedNames>
    <definedName name="_xlnm.Print_Area" localSheetId="0">男子育成2023!$A$1:$Q$47</definedName>
  </definedNames>
  <calcPr calcId="191029"/>
</workbook>
</file>

<file path=xl/calcChain.xml><?xml version="1.0" encoding="utf-8"?>
<calcChain xmlns="http://schemas.openxmlformats.org/spreadsheetml/2006/main">
  <c r="P39" i="10" l="1"/>
  <c r="Q39" i="10"/>
  <c r="Q24" i="10"/>
  <c r="Q23" i="10"/>
  <c r="Q22" i="10"/>
  <c r="P23" i="10"/>
  <c r="P24" i="10"/>
  <c r="P22" i="10"/>
  <c r="Q20" i="10"/>
  <c r="P20" i="10"/>
  <c r="Q19" i="10"/>
  <c r="P19" i="10"/>
  <c r="Q18" i="10"/>
  <c r="P18" i="10"/>
  <c r="Q17" i="10"/>
  <c r="P17" i="10"/>
  <c r="P40" i="10"/>
  <c r="Q40" i="10" s="1"/>
  <c r="P38" i="10"/>
  <c r="Q38" i="10" s="1"/>
  <c r="P37" i="10"/>
  <c r="Q37" i="10" s="1"/>
  <c r="P36" i="10"/>
  <c r="Q36" i="10" s="1"/>
  <c r="P35" i="10"/>
  <c r="Q35" i="10" s="1"/>
  <c r="P34" i="10"/>
  <c r="Q34" i="10" s="1"/>
  <c r="P33" i="10"/>
  <c r="Q33" i="10" s="1"/>
  <c r="P32" i="10"/>
  <c r="Q32" i="10" s="1"/>
  <c r="P31" i="10"/>
  <c r="Q31" i="10" s="1"/>
  <c r="P30" i="10"/>
  <c r="Q30" i="10" s="1"/>
  <c r="P29" i="10"/>
  <c r="Q29" i="10" s="1"/>
  <c r="P28" i="10"/>
  <c r="Q28" i="10" s="1"/>
  <c r="P27" i="10"/>
  <c r="Q27" i="10" s="1"/>
  <c r="P26" i="10"/>
  <c r="Q26" i="10" s="1"/>
  <c r="Q25" i="10"/>
  <c r="P25" i="10"/>
  <c r="Q21" i="10"/>
  <c r="P21" i="10"/>
  <c r="Q16" i="10"/>
  <c r="Q15" i="10"/>
  <c r="Q14" i="10"/>
  <c r="Q13" i="10"/>
  <c r="P16" i="10"/>
  <c r="P15" i="10"/>
  <c r="P14" i="10"/>
  <c r="P13" i="10"/>
  <c r="P12" i="10"/>
  <c r="Q12" i="10" s="1"/>
  <c r="P11" i="10"/>
  <c r="Q11" i="10" s="1"/>
  <c r="P10" i="10"/>
  <c r="Q10" i="10" s="1"/>
  <c r="P9" i="10"/>
  <c r="Q9" i="10" s="1"/>
  <c r="P8" i="10"/>
  <c r="Q8" i="10" s="1"/>
  <c r="P41" i="10" l="1"/>
  <c r="P44" i="10" s="1"/>
  <c r="P45" i="10" s="1"/>
</calcChain>
</file>

<file path=xl/sharedStrings.xml><?xml version="1.0" encoding="utf-8"?>
<sst xmlns="http://schemas.openxmlformats.org/spreadsheetml/2006/main" count="140" uniqueCount="72">
  <si>
    <t>品名</t>
    <rPh sb="0" eb="2">
      <t>ヒンメイ</t>
    </rPh>
    <phoneticPr fontId="1"/>
  </si>
  <si>
    <t>カラー</t>
    <phoneticPr fontId="1"/>
  </si>
  <si>
    <t>F</t>
    <phoneticPr fontId="1"/>
  </si>
  <si>
    <t>19-21</t>
    <phoneticPr fontId="1"/>
  </si>
  <si>
    <t>22-24</t>
    <phoneticPr fontId="1"/>
  </si>
  <si>
    <t>25-27</t>
    <phoneticPr fontId="1"/>
  </si>
  <si>
    <t>インナー長袖シャツ</t>
    <rPh sb="4" eb="6">
      <t>ナガソデ</t>
    </rPh>
    <phoneticPr fontId="1"/>
  </si>
  <si>
    <t>XO</t>
    <phoneticPr fontId="1"/>
  </si>
  <si>
    <t>O</t>
    <phoneticPr fontId="1"/>
  </si>
  <si>
    <t>L</t>
    <phoneticPr fontId="1"/>
  </si>
  <si>
    <t>M</t>
    <phoneticPr fontId="1"/>
  </si>
  <si>
    <t>S</t>
    <phoneticPr fontId="1"/>
  </si>
  <si>
    <t>発注数量（サイズ別）</t>
    <rPh sb="0" eb="2">
      <t>ハッチュウ</t>
    </rPh>
    <rPh sb="2" eb="4">
      <t>スウリョウ</t>
    </rPh>
    <rPh sb="8" eb="9">
      <t>ベツ</t>
    </rPh>
    <phoneticPr fontId="1"/>
  </si>
  <si>
    <t>合計
発注
数量</t>
    <rPh sb="0" eb="2">
      <t>ゴウケイ</t>
    </rPh>
    <rPh sb="3" eb="5">
      <t>ハッチュウ</t>
    </rPh>
    <rPh sb="6" eb="8">
      <t>スウリョウ</t>
    </rPh>
    <phoneticPr fontId="1"/>
  </si>
  <si>
    <t>合計
発注価格
（税抜）</t>
    <rPh sb="0" eb="2">
      <t>ゴウケイ</t>
    </rPh>
    <rPh sb="3" eb="5">
      <t>ハッチュウ</t>
    </rPh>
    <rPh sb="5" eb="7">
      <t>カカク</t>
    </rPh>
    <rPh sb="9" eb="11">
      <t>ゼイヌキ</t>
    </rPh>
    <phoneticPr fontId="1"/>
  </si>
  <si>
    <t>区分</t>
    <rPh sb="0" eb="2">
      <t>クブン</t>
    </rPh>
    <phoneticPr fontId="1"/>
  </si>
  <si>
    <t>選手用</t>
    <rPh sb="0" eb="3">
      <t>センシュヨウ</t>
    </rPh>
    <phoneticPr fontId="1"/>
  </si>
  <si>
    <t>グリーン</t>
    <phoneticPr fontId="1"/>
  </si>
  <si>
    <t>ホワイト</t>
    <phoneticPr fontId="1"/>
  </si>
  <si>
    <t>イエロー</t>
    <phoneticPr fontId="1"/>
  </si>
  <si>
    <t>グレー</t>
    <phoneticPr fontId="1"/>
  </si>
  <si>
    <t>ブラック</t>
    <phoneticPr fontId="1"/>
  </si>
  <si>
    <t>FP1st</t>
    <phoneticPr fontId="1"/>
  </si>
  <si>
    <t>FP2nd</t>
    <phoneticPr fontId="1"/>
  </si>
  <si>
    <t>GK1st</t>
    <phoneticPr fontId="1"/>
  </si>
  <si>
    <t>GK2nd</t>
    <phoneticPr fontId="1"/>
  </si>
  <si>
    <t>練習用</t>
    <rPh sb="0" eb="3">
      <t>レンシュウヨウ</t>
    </rPh>
    <phoneticPr fontId="1"/>
  </si>
  <si>
    <t>FP</t>
    <phoneticPr fontId="1"/>
  </si>
  <si>
    <t>共通</t>
    <rPh sb="0" eb="2">
      <t>キョウツウ</t>
    </rPh>
    <phoneticPr fontId="1"/>
  </si>
  <si>
    <t>カテゴリー</t>
    <phoneticPr fontId="1"/>
  </si>
  <si>
    <t>学年</t>
    <rPh sb="0" eb="2">
      <t>ガクネン</t>
    </rPh>
    <phoneticPr fontId="1"/>
  </si>
  <si>
    <t>選手名</t>
    <rPh sb="0" eb="3">
      <t>センシュメイ</t>
    </rPh>
    <phoneticPr fontId="1"/>
  </si>
  <si>
    <t>発注日</t>
    <rPh sb="0" eb="2">
      <t>ハッチュウ</t>
    </rPh>
    <rPh sb="2" eb="3">
      <t>ビ</t>
    </rPh>
    <phoneticPr fontId="1"/>
  </si>
  <si>
    <t>↓「○」や「✔」ではなく、発注する「数量」を記入してください。</t>
    <rPh sb="13" eb="15">
      <t>ハッチュウ</t>
    </rPh>
    <rPh sb="18" eb="20">
      <t>スウリョウ</t>
    </rPh>
    <rPh sb="22" eb="24">
      <t>キニュウ</t>
    </rPh>
    <phoneticPr fontId="1"/>
  </si>
  <si>
    <t>支払金額（税込）</t>
    <rPh sb="0" eb="2">
      <t>シハライ</t>
    </rPh>
    <rPh sb="2" eb="4">
      <t>キンガク</t>
    </rPh>
    <rPh sb="5" eb="7">
      <t>ゼイコミ</t>
    </rPh>
    <phoneticPr fontId="1"/>
  </si>
  <si>
    <t>総合計
発注金額（税抜）</t>
    <rPh sb="0" eb="3">
      <t>ソウゴウケイ</t>
    </rPh>
    <rPh sb="4" eb="6">
      <t>ハッチュウ</t>
    </rPh>
    <rPh sb="6" eb="8">
      <t>キンガク</t>
    </rPh>
    <rPh sb="9" eb="11">
      <t>ゼイヌキ</t>
    </rPh>
    <phoneticPr fontId="1"/>
  </si>
  <si>
    <t>連絡事項</t>
    <rPh sb="0" eb="2">
      <t>レンラク</t>
    </rPh>
    <rPh sb="2" eb="4">
      <t>ジコウ</t>
    </rPh>
    <phoneticPr fontId="1"/>
  </si>
  <si>
    <t>年</t>
    <rPh sb="0" eb="1">
      <t>ネン</t>
    </rPh>
    <phoneticPr fontId="9"/>
  </si>
  <si>
    <t>販売価格
（税抜）</t>
    <rPh sb="0" eb="2">
      <t>ハンバイ</t>
    </rPh>
    <rPh sb="2" eb="4">
      <t>カカク</t>
    </rPh>
    <rPh sb="6" eb="8">
      <t>ゼイヌキ</t>
    </rPh>
    <phoneticPr fontId="1"/>
  </si>
  <si>
    <t>ストッキング</t>
    <phoneticPr fontId="9"/>
  </si>
  <si>
    <t>ウインドトップ</t>
    <phoneticPr fontId="1"/>
  </si>
  <si>
    <t>ウインドパンツ</t>
    <phoneticPr fontId="1"/>
  </si>
  <si>
    <t>ジャージトップ</t>
    <phoneticPr fontId="9"/>
  </si>
  <si>
    <t>ジャージパンツ</t>
    <phoneticPr fontId="9"/>
  </si>
  <si>
    <t>ベンチコート</t>
    <phoneticPr fontId="9"/>
  </si>
  <si>
    <t>ハーフコート</t>
    <phoneticPr fontId="9"/>
  </si>
  <si>
    <t>ウォーマーパンツ</t>
    <phoneticPr fontId="9"/>
  </si>
  <si>
    <t>移動着トップ</t>
    <rPh sb="0" eb="2">
      <t>イドウ</t>
    </rPh>
    <rPh sb="2" eb="3">
      <t>ギ</t>
    </rPh>
    <phoneticPr fontId="9"/>
  </si>
  <si>
    <t>移動着パンツ</t>
    <rPh sb="0" eb="2">
      <t>イドウ</t>
    </rPh>
    <rPh sb="2" eb="3">
      <t>ギ</t>
    </rPh>
    <phoneticPr fontId="9"/>
  </si>
  <si>
    <t>移動着ハーフパンツ</t>
    <rPh sb="0" eb="2">
      <t>イドウ</t>
    </rPh>
    <rPh sb="2" eb="3">
      <t>ギ</t>
    </rPh>
    <phoneticPr fontId="9"/>
  </si>
  <si>
    <t>移動着ポロシャツ</t>
    <rPh sb="0" eb="2">
      <t>イドウ</t>
    </rPh>
    <rPh sb="2" eb="3">
      <t>ギ</t>
    </rPh>
    <phoneticPr fontId="9"/>
  </si>
  <si>
    <t>　ジュニア　/　ジュニアユース　</t>
    <phoneticPr fontId="9"/>
  </si>
  <si>
    <t>　　　　月　　　日</t>
    <rPh sb="4" eb="5">
      <t>ガツ</t>
    </rPh>
    <rPh sb="8" eb="9">
      <t>ニチ</t>
    </rPh>
    <phoneticPr fontId="9"/>
  </si>
  <si>
    <t>インナースパッツ</t>
    <phoneticPr fontId="1"/>
  </si>
  <si>
    <t>S/M/L/O/XO
\4410
140/150/160
\3960</t>
    <phoneticPr fontId="9"/>
  </si>
  <si>
    <t>S/M/L/O/XO
\3150
140/150/160
\2700</t>
    <phoneticPr fontId="9"/>
  </si>
  <si>
    <t>ジャージハーフパンツ</t>
    <phoneticPr fontId="9"/>
  </si>
  <si>
    <t>プラクティスシャツ(半袖）★</t>
    <rPh sb="10" eb="12">
      <t>ハンソデ</t>
    </rPh>
    <phoneticPr fontId="1"/>
  </si>
  <si>
    <t>プラクティスパンツ　★</t>
    <phoneticPr fontId="1"/>
  </si>
  <si>
    <t>ピステシャツ　　★</t>
    <phoneticPr fontId="1"/>
  </si>
  <si>
    <t>ピステパンツ　　★</t>
    <phoneticPr fontId="1"/>
  </si>
  <si>
    <t>バックパック　　★</t>
    <phoneticPr fontId="1"/>
  </si>
  <si>
    <t>S/M/L/O/XO
\4500
140/150/160
\4050</t>
    <phoneticPr fontId="9"/>
  </si>
  <si>
    <t>消費税（10%）</t>
    <rPh sb="0" eb="3">
      <t>ショウヒゼイ</t>
    </rPh>
    <phoneticPr fontId="1"/>
  </si>
  <si>
    <t>S/M/L/O/XO
\4050
140/150/160
\3650</t>
    <phoneticPr fontId="9"/>
  </si>
  <si>
    <t>※自動計算できるように作られてはいますが、再度ご自身で個数・金額の確認をお願いします。</t>
    <phoneticPr fontId="9"/>
  </si>
  <si>
    <t>イエロー</t>
  </si>
  <si>
    <t>FP</t>
  </si>
  <si>
    <t>ブラック</t>
  </si>
  <si>
    <t>GK</t>
  </si>
  <si>
    <t>レッド</t>
  </si>
  <si>
    <t>2023 ヴェルディSS岩手　ATHLETAウェア購入申込書</t>
    <rPh sb="12" eb="14">
      <t>イワテ</t>
    </rPh>
    <rPh sb="25" eb="27">
      <t>コウニュウ</t>
    </rPh>
    <rPh sb="27" eb="29">
      <t>モウシコミ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</si>
</sst>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48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48"/>
      <color rgb="FFFFFF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6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5" fontId="6" fillId="0" borderId="37" xfId="0" applyNumberFormat="1" applyFont="1" applyBorder="1" applyAlignment="1">
      <alignment horizontal="center" vertical="center" shrinkToFit="1"/>
    </xf>
    <xf numFmtId="5" fontId="6" fillId="0" borderId="38" xfId="0" applyNumberFormat="1" applyFont="1" applyBorder="1" applyAlignment="1">
      <alignment horizontal="center" vertical="center" shrinkToFit="1"/>
    </xf>
    <xf numFmtId="5" fontId="6" fillId="0" borderId="40" xfId="0" applyNumberFormat="1" applyFont="1" applyBorder="1" applyAlignment="1">
      <alignment horizontal="center" vertical="center" shrinkToFit="1"/>
    </xf>
    <xf numFmtId="5" fontId="6" fillId="0" borderId="41" xfId="0" applyNumberFormat="1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5" fontId="6" fillId="0" borderId="6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4" fillId="4" borderId="51" xfId="0" applyFont="1" applyFill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4" fillId="4" borderId="52" xfId="0" applyFont="1" applyFill="1" applyBorder="1" applyAlignment="1">
      <alignment horizontal="center" vertical="center" shrinkToFit="1"/>
    </xf>
    <xf numFmtId="0" fontId="14" fillId="0" borderId="84" xfId="0" applyFont="1" applyBorder="1" applyAlignment="1">
      <alignment horizontal="right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96" xfId="0" applyFont="1" applyFill="1" applyBorder="1" applyAlignment="1">
      <alignment horizontal="center" vertical="center" shrinkToFit="1"/>
    </xf>
    <xf numFmtId="0" fontId="6" fillId="2" borderId="9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5" fontId="6" fillId="0" borderId="97" xfId="0" applyNumberFormat="1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5" fontId="3" fillId="0" borderId="22" xfId="0" applyNumberFormat="1" applyFont="1" applyBorder="1" applyAlignment="1">
      <alignment horizontal="center" vertical="center" shrinkToFit="1"/>
    </xf>
    <xf numFmtId="5" fontId="3" fillId="0" borderId="40" xfId="0" applyNumberFormat="1" applyFont="1" applyBorder="1" applyAlignment="1">
      <alignment horizontal="center" vertical="center" shrinkToFit="1"/>
    </xf>
    <xf numFmtId="5" fontId="3" fillId="0" borderId="1" xfId="0" applyNumberFormat="1" applyFont="1" applyBorder="1" applyAlignment="1">
      <alignment horizontal="center" vertical="center" shrinkToFit="1"/>
    </xf>
    <xf numFmtId="5" fontId="3" fillId="0" borderId="37" xfId="0" applyNumberFormat="1" applyFont="1" applyBorder="1" applyAlignment="1">
      <alignment horizontal="center" vertical="center" shrinkToFit="1"/>
    </xf>
    <xf numFmtId="5" fontId="3" fillId="0" borderId="56" xfId="0" applyNumberFormat="1" applyFont="1" applyBorder="1" applyAlignment="1">
      <alignment horizontal="center" vertical="center" shrinkToFit="1"/>
    </xf>
    <xf numFmtId="5" fontId="3" fillId="0" borderId="90" xfId="0" applyNumberFormat="1" applyFont="1" applyBorder="1" applyAlignment="1">
      <alignment horizontal="center" vertical="center" shrinkToFit="1"/>
    </xf>
    <xf numFmtId="5" fontId="3" fillId="0" borderId="12" xfId="0" applyNumberFormat="1" applyFont="1" applyBorder="1" applyAlignment="1">
      <alignment horizontal="center" vertical="center" shrinkToFit="1"/>
    </xf>
    <xf numFmtId="5" fontId="3" fillId="0" borderId="39" xfId="0" applyNumberFormat="1" applyFont="1" applyBorder="1" applyAlignment="1">
      <alignment horizontal="center" vertical="center" shrinkToFit="1"/>
    </xf>
    <xf numFmtId="5" fontId="3" fillId="0" borderId="48" xfId="0" applyNumberFormat="1" applyFont="1" applyBorder="1" applyAlignment="1">
      <alignment horizontal="center" vertical="center" shrinkToFit="1"/>
    </xf>
    <xf numFmtId="5" fontId="3" fillId="0" borderId="50" xfId="0" applyNumberFormat="1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5" fontId="15" fillId="0" borderId="58" xfId="0" applyNumberFormat="1" applyFont="1" applyBorder="1" applyAlignment="1">
      <alignment horizontal="center" vertical="center" wrapText="1" shrinkToFit="1"/>
    </xf>
    <xf numFmtId="5" fontId="15" fillId="0" borderId="72" xfId="0" applyNumberFormat="1" applyFont="1" applyBorder="1" applyAlignment="1">
      <alignment horizontal="center" vertical="center" shrinkToFit="1"/>
    </xf>
    <xf numFmtId="5" fontId="15" fillId="0" borderId="68" xfId="0" applyNumberFormat="1" applyFont="1" applyBorder="1" applyAlignment="1">
      <alignment horizontal="center" vertical="center" shrinkToFit="1"/>
    </xf>
    <xf numFmtId="5" fontId="15" fillId="0" borderId="69" xfId="0" applyNumberFormat="1" applyFont="1" applyBorder="1" applyAlignment="1">
      <alignment horizontal="center" vertical="center" shrinkToFit="1"/>
    </xf>
    <xf numFmtId="5" fontId="15" fillId="0" borderId="70" xfId="0" applyNumberFormat="1" applyFont="1" applyBorder="1" applyAlignment="1">
      <alignment horizontal="center" vertical="center" shrinkToFit="1"/>
    </xf>
    <xf numFmtId="5" fontId="15" fillId="0" borderId="71" xfId="0" applyNumberFormat="1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5" fontId="3" fillId="0" borderId="57" xfId="0" applyNumberFormat="1" applyFont="1" applyBorder="1" applyAlignment="1">
      <alignment horizontal="center" vertical="center" shrinkToFit="1"/>
    </xf>
    <xf numFmtId="5" fontId="3" fillId="0" borderId="73" xfId="0" applyNumberFormat="1" applyFont="1" applyBorder="1" applyAlignment="1">
      <alignment horizontal="center" vertical="center" shrinkToFit="1"/>
    </xf>
    <xf numFmtId="5" fontId="3" fillId="0" borderId="58" xfId="0" applyNumberFormat="1" applyFont="1" applyBorder="1" applyAlignment="1">
      <alignment horizontal="center" vertical="center" shrinkToFit="1"/>
    </xf>
    <xf numFmtId="5" fontId="3" fillId="0" borderId="72" xfId="0" applyNumberFormat="1" applyFont="1" applyBorder="1" applyAlignment="1">
      <alignment horizontal="center" vertical="center" shrinkToFit="1"/>
    </xf>
    <xf numFmtId="5" fontId="3" fillId="0" borderId="68" xfId="0" applyNumberFormat="1" applyFont="1" applyBorder="1" applyAlignment="1">
      <alignment horizontal="center" vertical="center" shrinkToFit="1"/>
    </xf>
    <xf numFmtId="5" fontId="3" fillId="0" borderId="69" xfId="0" applyNumberFormat="1" applyFont="1" applyBorder="1" applyAlignment="1">
      <alignment horizontal="center" vertical="center" shrinkToFit="1"/>
    </xf>
    <xf numFmtId="5" fontId="3" fillId="0" borderId="70" xfId="0" applyNumberFormat="1" applyFont="1" applyBorder="1" applyAlignment="1">
      <alignment horizontal="center" vertical="center" shrinkToFit="1"/>
    </xf>
    <xf numFmtId="5" fontId="3" fillId="0" borderId="71" xfId="0" applyNumberFormat="1" applyFont="1" applyBorder="1" applyAlignment="1">
      <alignment horizontal="center" vertical="center" shrinkToFit="1"/>
    </xf>
    <xf numFmtId="0" fontId="4" fillId="4" borderId="74" xfId="0" applyFont="1" applyFill="1" applyBorder="1" applyAlignment="1">
      <alignment horizontal="center" vertical="center" shrinkToFit="1"/>
    </xf>
    <xf numFmtId="0" fontId="4" fillId="4" borderId="75" xfId="0" applyFont="1" applyFill="1" applyBorder="1" applyAlignment="1">
      <alignment horizontal="center" vertical="center" shrinkToFit="1"/>
    </xf>
    <xf numFmtId="0" fontId="4" fillId="4" borderId="49" xfId="0" applyFont="1" applyFill="1" applyBorder="1" applyAlignment="1">
      <alignment horizontal="center" vertical="center" shrinkToFit="1"/>
    </xf>
    <xf numFmtId="0" fontId="4" fillId="4" borderId="76" xfId="0" applyFont="1" applyFill="1" applyBorder="1" applyAlignment="1">
      <alignment horizontal="center" vertical="center" shrinkToFit="1"/>
    </xf>
    <xf numFmtId="0" fontId="4" fillId="4" borderId="77" xfId="0" applyFont="1" applyFill="1" applyBorder="1" applyAlignment="1">
      <alignment horizontal="center" vertical="center" shrinkToFit="1"/>
    </xf>
    <xf numFmtId="0" fontId="4" fillId="4" borderId="78" xfId="0" applyFont="1" applyFill="1" applyBorder="1" applyAlignment="1">
      <alignment horizontal="center" vertical="center" shrinkToFit="1"/>
    </xf>
    <xf numFmtId="49" fontId="6" fillId="0" borderId="79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49" fontId="6" fillId="0" borderId="76" xfId="0" applyNumberFormat="1" applyFont="1" applyBorder="1" applyAlignment="1">
      <alignment horizontal="center" vertical="center" shrinkToFit="1"/>
    </xf>
    <xf numFmtId="49" fontId="6" fillId="0" borderId="77" xfId="0" applyNumberFormat="1" applyFont="1" applyBorder="1" applyAlignment="1">
      <alignment horizontal="center" vertical="center" shrinkToFit="1"/>
    </xf>
    <xf numFmtId="49" fontId="6" fillId="0" borderId="78" xfId="0" applyNumberFormat="1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88" xfId="0" applyFont="1" applyBorder="1" applyAlignment="1">
      <alignment horizontal="left" vertical="center" shrinkToFit="1"/>
    </xf>
    <xf numFmtId="0" fontId="3" fillId="0" borderId="89" xfId="0" applyFont="1" applyBorder="1" applyAlignment="1">
      <alignment horizontal="left" vertical="center" shrinkToFit="1"/>
    </xf>
    <xf numFmtId="0" fontId="4" fillId="4" borderId="22" xfId="0" applyFont="1" applyFill="1" applyBorder="1" applyAlignment="1">
      <alignment horizontal="center" vertical="center" wrapText="1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wrapText="1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 shrinkToFit="1"/>
    </xf>
    <xf numFmtId="0" fontId="4" fillId="4" borderId="42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4" fillId="4" borderId="45" xfId="0" applyFont="1" applyFill="1" applyBorder="1" applyAlignment="1">
      <alignment horizontal="center" vertical="center" shrinkToFit="1"/>
    </xf>
    <xf numFmtId="0" fontId="11" fillId="0" borderId="55" xfId="0" applyFont="1" applyBorder="1" applyAlignment="1">
      <alignment horizontal="left" vertical="center" shrinkToFit="1"/>
    </xf>
    <xf numFmtId="0" fontId="11" fillId="0" borderId="81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left" vertical="center" shrinkToFit="1"/>
    </xf>
    <xf numFmtId="0" fontId="16" fillId="0" borderId="54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83" xfId="0" applyFont="1" applyBorder="1" applyAlignment="1">
      <alignment horizontal="left" vertical="center" shrinkToFit="1"/>
    </xf>
    <xf numFmtId="5" fontId="3" fillId="0" borderId="58" xfId="0" applyNumberFormat="1" applyFont="1" applyBorder="1" applyAlignment="1">
      <alignment horizontal="center" vertical="center" wrapText="1" shrinkToFit="1"/>
    </xf>
    <xf numFmtId="5" fontId="3" fillId="0" borderId="68" xfId="0" applyNumberFormat="1" applyFont="1" applyBorder="1" applyAlignment="1">
      <alignment horizontal="center" vertical="center" wrapText="1" shrinkToFit="1"/>
    </xf>
    <xf numFmtId="5" fontId="3" fillId="0" borderId="57" xfId="0" applyNumberFormat="1" applyFont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shrinkToFit="1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4" fillId="4" borderId="35" xfId="0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shrinkToFit="1"/>
    </xf>
    <xf numFmtId="0" fontId="4" fillId="4" borderId="91" xfId="0" applyFont="1" applyFill="1" applyBorder="1" applyAlignment="1">
      <alignment horizontal="center" vertical="center" wrapText="1" shrinkToFit="1"/>
    </xf>
    <xf numFmtId="0" fontId="4" fillId="4" borderId="92" xfId="0" applyFont="1" applyFill="1" applyBorder="1" applyAlignment="1">
      <alignment horizontal="center" vertical="center" wrapText="1" shrinkToFit="1"/>
    </xf>
    <xf numFmtId="0" fontId="4" fillId="4" borderId="68" xfId="0" applyFont="1" applyFill="1" applyBorder="1" applyAlignment="1">
      <alignment horizontal="center" vertical="center" wrapText="1" shrinkToFit="1"/>
    </xf>
    <xf numFmtId="0" fontId="4" fillId="4" borderId="69" xfId="0" applyFont="1" applyFill="1" applyBorder="1" applyAlignment="1">
      <alignment horizontal="center" vertical="center" wrapText="1" shrinkToFit="1"/>
    </xf>
    <xf numFmtId="0" fontId="4" fillId="4" borderId="70" xfId="0" applyFont="1" applyFill="1" applyBorder="1" applyAlignment="1">
      <alignment horizontal="center" vertical="center" wrapText="1" shrinkToFit="1"/>
    </xf>
    <xf numFmtId="0" fontId="4" fillId="4" borderId="71" xfId="0" applyFont="1" applyFill="1" applyBorder="1" applyAlignment="1">
      <alignment horizontal="center" vertical="center" wrapText="1" shrinkToFit="1"/>
    </xf>
    <xf numFmtId="0" fontId="4" fillId="4" borderId="36" xfId="0" applyFont="1" applyFill="1" applyBorder="1" applyAlignment="1">
      <alignment horizontal="center" vertical="center" wrapText="1" shrinkToFit="1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38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7" fillId="4" borderId="87" xfId="0" applyFont="1" applyFill="1" applyBorder="1" applyAlignment="1">
      <alignment horizontal="center" vertical="center" shrinkToFit="1"/>
    </xf>
    <xf numFmtId="0" fontId="7" fillId="4" borderId="64" xfId="0" applyFont="1" applyFill="1" applyBorder="1" applyAlignment="1">
      <alignment horizontal="center" vertical="center" shrinkToFit="1"/>
    </xf>
    <xf numFmtId="0" fontId="7" fillId="4" borderId="86" xfId="0" applyFont="1" applyFill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4" fillId="4" borderId="85" xfId="0" applyFont="1" applyFill="1" applyBorder="1" applyAlignment="1">
      <alignment horizontal="center" vertical="center" shrinkToFit="1"/>
    </xf>
    <xf numFmtId="0" fontId="4" fillId="4" borderId="84" xfId="0" applyFont="1" applyFill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Q47"/>
  <sheetViews>
    <sheetView tabSelected="1" view="pageBreakPreview" topLeftCell="A4" zoomScale="55" zoomScaleNormal="55" zoomScaleSheetLayoutView="55" workbookViewId="0">
      <selection activeCell="F19" sqref="F19"/>
    </sheetView>
  </sheetViews>
  <sheetFormatPr defaultColWidth="9" defaultRowHeight="30" customHeight="1" x14ac:dyDescent="0.2"/>
  <cols>
    <col min="1" max="1" width="13.7265625" style="1" customWidth="1"/>
    <col min="2" max="2" width="30.453125" style="1" customWidth="1"/>
    <col min="3" max="3" width="11.26953125" style="1" customWidth="1"/>
    <col min="4" max="4" width="15" style="1" customWidth="1"/>
    <col min="5" max="6" width="9.26953125" style="1" customWidth="1"/>
    <col min="7" max="14" width="7.453125" style="1" customWidth="1"/>
    <col min="15" max="15" width="11.26953125" style="1" customWidth="1"/>
    <col min="16" max="16" width="11.90625" style="1" customWidth="1"/>
    <col min="17" max="17" width="24.08984375" style="1" customWidth="1"/>
    <col min="18" max="16384" width="9" style="1"/>
  </cols>
  <sheetData>
    <row r="1" spans="1:17" ht="62.25" customHeight="1" thickBot="1" x14ac:dyDescent="0.25">
      <c r="A1" s="168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70"/>
    </row>
    <row r="2" spans="1:17" ht="27.75" customHeight="1" thickBot="1" x14ac:dyDescent="0.4">
      <c r="A2" s="173"/>
      <c r="B2" s="173"/>
      <c r="C2" s="173"/>
      <c r="D2" s="17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2" customFormat="1" ht="39.75" customHeight="1" thickBot="1" x14ac:dyDescent="0.55000000000000004">
      <c r="A3" s="45" t="s">
        <v>29</v>
      </c>
      <c r="B3" s="46" t="s">
        <v>51</v>
      </c>
      <c r="C3" s="47" t="s">
        <v>30</v>
      </c>
      <c r="D3" s="48" t="s">
        <v>37</v>
      </c>
      <c r="E3" s="174" t="s">
        <v>31</v>
      </c>
      <c r="F3" s="175"/>
      <c r="G3" s="176"/>
      <c r="H3" s="177"/>
      <c r="I3" s="177"/>
      <c r="J3" s="177"/>
      <c r="K3" s="177"/>
      <c r="L3" s="177"/>
      <c r="M3" s="178"/>
      <c r="N3" s="174" t="s">
        <v>32</v>
      </c>
      <c r="O3" s="175"/>
      <c r="P3" s="171" t="s">
        <v>52</v>
      </c>
      <c r="Q3" s="172"/>
    </row>
    <row r="4" spans="1:17" s="2" customFormat="1" ht="29.25" customHeight="1" thickBot="1" x14ac:dyDescent="0.6">
      <c r="A4" s="3"/>
      <c r="B4" s="155"/>
      <c r="C4" s="155"/>
      <c r="D4" s="155"/>
      <c r="E4" s="155"/>
      <c r="F4" s="155"/>
      <c r="G4" s="145" t="s">
        <v>33</v>
      </c>
      <c r="H4" s="145"/>
      <c r="I4" s="145"/>
      <c r="J4" s="145"/>
      <c r="K4" s="145"/>
      <c r="L4" s="145"/>
      <c r="M4" s="145"/>
      <c r="N4" s="145"/>
      <c r="O4" s="145"/>
      <c r="P4" s="145"/>
    </row>
    <row r="5" spans="1:17" ht="30" customHeight="1" x14ac:dyDescent="0.2">
      <c r="A5" s="90" t="s">
        <v>0</v>
      </c>
      <c r="B5" s="91"/>
      <c r="C5" s="146" t="s">
        <v>15</v>
      </c>
      <c r="D5" s="156" t="s">
        <v>38</v>
      </c>
      <c r="E5" s="157"/>
      <c r="F5" s="149" t="s">
        <v>1</v>
      </c>
      <c r="G5" s="150"/>
      <c r="H5" s="153" t="s">
        <v>12</v>
      </c>
      <c r="I5" s="153"/>
      <c r="J5" s="153"/>
      <c r="K5" s="153"/>
      <c r="L5" s="153"/>
      <c r="M5" s="153"/>
      <c r="N5" s="153"/>
      <c r="O5" s="153"/>
      <c r="P5" s="154" t="s">
        <v>13</v>
      </c>
      <c r="Q5" s="162" t="s">
        <v>14</v>
      </c>
    </row>
    <row r="6" spans="1:17" ht="30" customHeight="1" x14ac:dyDescent="0.2">
      <c r="A6" s="92"/>
      <c r="B6" s="93"/>
      <c r="C6" s="147"/>
      <c r="D6" s="158"/>
      <c r="E6" s="159"/>
      <c r="F6" s="151"/>
      <c r="G6" s="111"/>
      <c r="H6" s="165" t="s">
        <v>3</v>
      </c>
      <c r="I6" s="166"/>
      <c r="J6" s="166" t="s">
        <v>4</v>
      </c>
      <c r="K6" s="166"/>
      <c r="L6" s="166" t="s">
        <v>5</v>
      </c>
      <c r="M6" s="166"/>
      <c r="N6" s="166" t="s">
        <v>2</v>
      </c>
      <c r="O6" s="167"/>
      <c r="P6" s="111"/>
      <c r="Q6" s="163"/>
    </row>
    <row r="7" spans="1:17" ht="30" customHeight="1" thickBot="1" x14ac:dyDescent="0.25">
      <c r="A7" s="94"/>
      <c r="B7" s="95"/>
      <c r="C7" s="148"/>
      <c r="D7" s="160"/>
      <c r="E7" s="161"/>
      <c r="F7" s="152"/>
      <c r="G7" s="120"/>
      <c r="H7" s="22">
        <v>140</v>
      </c>
      <c r="I7" s="23">
        <v>150</v>
      </c>
      <c r="J7" s="23">
        <v>160</v>
      </c>
      <c r="K7" s="23" t="s">
        <v>11</v>
      </c>
      <c r="L7" s="23" t="s">
        <v>10</v>
      </c>
      <c r="M7" s="23" t="s">
        <v>9</v>
      </c>
      <c r="N7" s="23" t="s">
        <v>8</v>
      </c>
      <c r="O7" s="24" t="s">
        <v>7</v>
      </c>
      <c r="P7" s="120"/>
      <c r="Q7" s="164"/>
    </row>
    <row r="8" spans="1:17" ht="33" customHeight="1" thickTop="1" thickBot="1" x14ac:dyDescent="0.25">
      <c r="A8" s="96" t="s">
        <v>39</v>
      </c>
      <c r="B8" s="97"/>
      <c r="C8" s="73" t="s">
        <v>16</v>
      </c>
      <c r="D8" s="84">
        <v>1620</v>
      </c>
      <c r="E8" s="85"/>
      <c r="F8" s="29" t="s">
        <v>17</v>
      </c>
      <c r="G8" s="9" t="s">
        <v>22</v>
      </c>
      <c r="H8" s="144"/>
      <c r="I8" s="141"/>
      <c r="J8" s="141"/>
      <c r="K8" s="141"/>
      <c r="L8" s="141"/>
      <c r="M8" s="141"/>
      <c r="N8" s="142"/>
      <c r="O8" s="143"/>
      <c r="P8" s="18">
        <f>SUM(H8:M8)</f>
        <v>0</v>
      </c>
      <c r="Q8" s="27">
        <f>D8*P8</f>
        <v>0</v>
      </c>
    </row>
    <row r="9" spans="1:17" ht="33" customHeight="1" thickTop="1" thickBot="1" x14ac:dyDescent="0.25">
      <c r="A9" s="98"/>
      <c r="B9" s="99"/>
      <c r="C9" s="73"/>
      <c r="D9" s="86"/>
      <c r="E9" s="87"/>
      <c r="F9" s="30" t="s">
        <v>18</v>
      </c>
      <c r="G9" s="6" t="s">
        <v>23</v>
      </c>
      <c r="H9" s="140"/>
      <c r="I9" s="137"/>
      <c r="J9" s="137"/>
      <c r="K9" s="137"/>
      <c r="L9" s="137"/>
      <c r="M9" s="137"/>
      <c r="N9" s="138"/>
      <c r="O9" s="139"/>
      <c r="P9" s="4">
        <f>SUM(H9:M9)</f>
        <v>0</v>
      </c>
      <c r="Q9" s="25">
        <f>D8*P9</f>
        <v>0</v>
      </c>
    </row>
    <row r="10" spans="1:17" ht="33" customHeight="1" thickTop="1" thickBot="1" x14ac:dyDescent="0.25">
      <c r="A10" s="98"/>
      <c r="B10" s="99"/>
      <c r="C10" s="73"/>
      <c r="D10" s="86"/>
      <c r="E10" s="87"/>
      <c r="F10" s="30" t="s">
        <v>20</v>
      </c>
      <c r="G10" s="6" t="s">
        <v>24</v>
      </c>
      <c r="H10" s="140"/>
      <c r="I10" s="137"/>
      <c r="J10" s="137"/>
      <c r="K10" s="137"/>
      <c r="L10" s="137"/>
      <c r="M10" s="137"/>
      <c r="N10" s="138"/>
      <c r="O10" s="139"/>
      <c r="P10" s="4">
        <f>SUM(H10:M10)</f>
        <v>0</v>
      </c>
      <c r="Q10" s="25">
        <f>D8*P10</f>
        <v>0</v>
      </c>
    </row>
    <row r="11" spans="1:17" ht="33" customHeight="1" thickTop="1" thickBot="1" x14ac:dyDescent="0.25">
      <c r="A11" s="98"/>
      <c r="B11" s="99"/>
      <c r="C11" s="73"/>
      <c r="D11" s="86"/>
      <c r="E11" s="87"/>
      <c r="F11" s="30" t="s">
        <v>19</v>
      </c>
      <c r="G11" s="6" t="s">
        <v>25</v>
      </c>
      <c r="H11" s="140"/>
      <c r="I11" s="137"/>
      <c r="J11" s="137"/>
      <c r="K11" s="137"/>
      <c r="L11" s="137"/>
      <c r="M11" s="137"/>
      <c r="N11" s="138"/>
      <c r="O11" s="139"/>
      <c r="P11" s="4">
        <f>SUM(H11:M11)</f>
        <v>0</v>
      </c>
      <c r="Q11" s="25">
        <f>D8*P11</f>
        <v>0</v>
      </c>
    </row>
    <row r="12" spans="1:17" ht="33" customHeight="1" thickTop="1" thickBot="1" x14ac:dyDescent="0.25">
      <c r="A12" s="100"/>
      <c r="B12" s="101"/>
      <c r="C12" s="73"/>
      <c r="D12" s="88"/>
      <c r="E12" s="89"/>
      <c r="F12" s="31" t="s">
        <v>21</v>
      </c>
      <c r="G12" s="10" t="s">
        <v>26</v>
      </c>
      <c r="H12" s="136"/>
      <c r="I12" s="133"/>
      <c r="J12" s="133"/>
      <c r="K12" s="133"/>
      <c r="L12" s="133"/>
      <c r="M12" s="133"/>
      <c r="N12" s="134"/>
      <c r="O12" s="135"/>
      <c r="P12" s="17">
        <f>SUM(H12:M12)</f>
        <v>0</v>
      </c>
      <c r="Q12" s="26">
        <f>D8*P12</f>
        <v>0</v>
      </c>
    </row>
    <row r="13" spans="1:17" ht="33" customHeight="1" thickTop="1" thickBot="1" x14ac:dyDescent="0.25">
      <c r="A13" s="67" t="s">
        <v>6</v>
      </c>
      <c r="B13" s="68"/>
      <c r="C13" s="73" t="s">
        <v>16</v>
      </c>
      <c r="D13" s="74" t="s">
        <v>62</v>
      </c>
      <c r="E13" s="75"/>
      <c r="F13" s="29" t="s">
        <v>17</v>
      </c>
      <c r="G13" s="9" t="s">
        <v>22</v>
      </c>
      <c r="H13" s="39"/>
      <c r="I13" s="40"/>
      <c r="J13" s="40"/>
      <c r="K13" s="40"/>
      <c r="L13" s="40"/>
      <c r="M13" s="40"/>
      <c r="N13" s="40"/>
      <c r="O13" s="16"/>
      <c r="P13" s="18">
        <f t="shared" ref="P13:P40" si="0">SUM(H13:O13)</f>
        <v>0</v>
      </c>
      <c r="Q13" s="27">
        <f>4050*(H13+I13+J13)+4500*(O13+N13+M13+L13+K13)</f>
        <v>0</v>
      </c>
    </row>
    <row r="14" spans="1:17" ht="33" customHeight="1" thickTop="1" thickBot="1" x14ac:dyDescent="0.25">
      <c r="A14" s="69"/>
      <c r="B14" s="70"/>
      <c r="C14" s="73"/>
      <c r="D14" s="76"/>
      <c r="E14" s="77"/>
      <c r="F14" s="30" t="s">
        <v>18</v>
      </c>
      <c r="G14" s="6" t="s">
        <v>23</v>
      </c>
      <c r="H14" s="38"/>
      <c r="I14" s="37"/>
      <c r="J14" s="37"/>
      <c r="K14" s="37"/>
      <c r="L14" s="37"/>
      <c r="M14" s="37"/>
      <c r="N14" s="37"/>
      <c r="O14" s="7"/>
      <c r="P14" s="4">
        <f t="shared" si="0"/>
        <v>0</v>
      </c>
      <c r="Q14" s="25">
        <f>4050*(H14+I14+J14)+4500*(O14+N14+M14+L14+K14)</f>
        <v>0</v>
      </c>
    </row>
    <row r="15" spans="1:17" ht="33" customHeight="1" thickTop="1" thickBot="1" x14ac:dyDescent="0.25">
      <c r="A15" s="69"/>
      <c r="B15" s="70"/>
      <c r="C15" s="73"/>
      <c r="D15" s="76"/>
      <c r="E15" s="77"/>
      <c r="F15" s="30" t="s">
        <v>20</v>
      </c>
      <c r="G15" s="6" t="s">
        <v>24</v>
      </c>
      <c r="H15" s="38"/>
      <c r="I15" s="37"/>
      <c r="J15" s="37"/>
      <c r="K15" s="37"/>
      <c r="L15" s="37"/>
      <c r="M15" s="37"/>
      <c r="N15" s="37"/>
      <c r="O15" s="7"/>
      <c r="P15" s="4">
        <f t="shared" si="0"/>
        <v>0</v>
      </c>
      <c r="Q15" s="25">
        <f>4050*(H15+I15+J15)+4500*(O15+N15+M15+L15+K15)</f>
        <v>0</v>
      </c>
    </row>
    <row r="16" spans="1:17" ht="33" customHeight="1" thickTop="1" thickBot="1" x14ac:dyDescent="0.25">
      <c r="A16" s="71"/>
      <c r="B16" s="72"/>
      <c r="C16" s="73"/>
      <c r="D16" s="78"/>
      <c r="E16" s="79"/>
      <c r="F16" s="31" t="s">
        <v>19</v>
      </c>
      <c r="G16" s="10" t="s">
        <v>25</v>
      </c>
      <c r="H16" s="41"/>
      <c r="I16" s="42"/>
      <c r="J16" s="42"/>
      <c r="K16" s="42"/>
      <c r="L16" s="42"/>
      <c r="M16" s="42"/>
      <c r="N16" s="42"/>
      <c r="O16" s="11"/>
      <c r="P16" s="17">
        <f t="shared" si="0"/>
        <v>0</v>
      </c>
      <c r="Q16" s="26">
        <f>4050*(H16+I16+J16)+4500*(O16+N16+M16+L16+K16)</f>
        <v>0</v>
      </c>
    </row>
    <row r="17" spans="1:17" ht="33" customHeight="1" thickTop="1" thickBot="1" x14ac:dyDescent="0.25">
      <c r="A17" s="67" t="s">
        <v>53</v>
      </c>
      <c r="B17" s="68"/>
      <c r="C17" s="73" t="s">
        <v>16</v>
      </c>
      <c r="D17" s="74" t="s">
        <v>64</v>
      </c>
      <c r="E17" s="75"/>
      <c r="F17" s="29" t="s">
        <v>17</v>
      </c>
      <c r="G17" s="9" t="s">
        <v>22</v>
      </c>
      <c r="H17" s="39"/>
      <c r="I17" s="40"/>
      <c r="J17" s="40"/>
      <c r="K17" s="40"/>
      <c r="L17" s="40"/>
      <c r="M17" s="40"/>
      <c r="N17" s="40"/>
      <c r="O17" s="16"/>
      <c r="P17" s="18">
        <f t="shared" si="0"/>
        <v>0</v>
      </c>
      <c r="Q17" s="27">
        <f>3650*(H17+I17+J17)+4050*(O17+N17+M17+L17+K17)</f>
        <v>0</v>
      </c>
    </row>
    <row r="18" spans="1:17" ht="33" customHeight="1" thickTop="1" thickBot="1" x14ac:dyDescent="0.25">
      <c r="A18" s="69"/>
      <c r="B18" s="70"/>
      <c r="C18" s="73"/>
      <c r="D18" s="76"/>
      <c r="E18" s="77"/>
      <c r="F18" s="30" t="s">
        <v>18</v>
      </c>
      <c r="G18" s="6" t="s">
        <v>23</v>
      </c>
      <c r="H18" s="38"/>
      <c r="I18" s="37"/>
      <c r="J18" s="37"/>
      <c r="K18" s="37"/>
      <c r="L18" s="37"/>
      <c r="M18" s="37"/>
      <c r="N18" s="37"/>
      <c r="O18" s="7"/>
      <c r="P18" s="4">
        <f t="shared" si="0"/>
        <v>0</v>
      </c>
      <c r="Q18" s="25">
        <f>3650*(H18+I18+J18)+4050*(O18+N18+M18+L18+K18)</f>
        <v>0</v>
      </c>
    </row>
    <row r="19" spans="1:17" ht="33" customHeight="1" thickTop="1" thickBot="1" x14ac:dyDescent="0.25">
      <c r="A19" s="69"/>
      <c r="B19" s="70"/>
      <c r="C19" s="73"/>
      <c r="D19" s="76"/>
      <c r="E19" s="77"/>
      <c r="F19" s="30" t="s">
        <v>21</v>
      </c>
      <c r="G19" s="6" t="s">
        <v>24</v>
      </c>
      <c r="H19" s="38"/>
      <c r="I19" s="37"/>
      <c r="J19" s="37"/>
      <c r="K19" s="37"/>
      <c r="L19" s="37"/>
      <c r="M19" s="37"/>
      <c r="N19" s="37"/>
      <c r="O19" s="7"/>
      <c r="P19" s="4">
        <f t="shared" si="0"/>
        <v>0</v>
      </c>
      <c r="Q19" s="25">
        <f>3650*(H19+I19+J19)+4050*(O19+N19+M19+L19+K19)</f>
        <v>0</v>
      </c>
    </row>
    <row r="20" spans="1:17" ht="33" customHeight="1" thickTop="1" thickBot="1" x14ac:dyDescent="0.25">
      <c r="A20" s="71"/>
      <c r="B20" s="72"/>
      <c r="C20" s="73"/>
      <c r="D20" s="78"/>
      <c r="E20" s="79"/>
      <c r="F20" s="31" t="s">
        <v>19</v>
      </c>
      <c r="G20" s="10" t="s">
        <v>25</v>
      </c>
      <c r="H20" s="41"/>
      <c r="I20" s="42"/>
      <c r="J20" s="42"/>
      <c r="K20" s="42"/>
      <c r="L20" s="42"/>
      <c r="M20" s="42"/>
      <c r="N20" s="42"/>
      <c r="O20" s="11"/>
      <c r="P20" s="17">
        <f t="shared" si="0"/>
        <v>0</v>
      </c>
      <c r="Q20" s="26">
        <f>3650*(H20+I20+J20)+4050*(O20+N20+M20+L20+K20)</f>
        <v>0</v>
      </c>
    </row>
    <row r="21" spans="1:17" ht="45" customHeight="1" thickTop="1" thickBot="1" x14ac:dyDescent="0.25">
      <c r="A21" s="67" t="s">
        <v>57</v>
      </c>
      <c r="B21" s="68"/>
      <c r="C21" s="73" t="s">
        <v>16</v>
      </c>
      <c r="D21" s="130" t="s">
        <v>54</v>
      </c>
      <c r="E21" s="85"/>
      <c r="F21" s="29" t="s">
        <v>17</v>
      </c>
      <c r="G21" s="9" t="s">
        <v>27</v>
      </c>
      <c r="H21" s="39"/>
      <c r="I21" s="40"/>
      <c r="J21" s="40"/>
      <c r="K21" s="40"/>
      <c r="L21" s="40"/>
      <c r="M21" s="40"/>
      <c r="N21" s="40"/>
      <c r="O21" s="16"/>
      <c r="P21" s="18">
        <f t="shared" si="0"/>
        <v>0</v>
      </c>
      <c r="Q21" s="27">
        <f>3960*(H21+I21+J21)+4410*(O21+N21+M21+L21+K21)</f>
        <v>0</v>
      </c>
    </row>
    <row r="22" spans="1:17" ht="45" customHeight="1" thickTop="1" thickBot="1" x14ac:dyDescent="0.25">
      <c r="A22" s="69"/>
      <c r="B22" s="70"/>
      <c r="C22" s="73"/>
      <c r="D22" s="131"/>
      <c r="E22" s="87"/>
      <c r="F22" s="56" t="s">
        <v>66</v>
      </c>
      <c r="G22" s="6" t="s">
        <v>67</v>
      </c>
      <c r="H22" s="38"/>
      <c r="I22" s="37"/>
      <c r="J22" s="37"/>
      <c r="K22" s="37"/>
      <c r="L22" s="37"/>
      <c r="M22" s="37"/>
      <c r="N22" s="37"/>
      <c r="O22" s="7"/>
      <c r="P22" s="4">
        <f>SUM(H22:O22)</f>
        <v>0</v>
      </c>
      <c r="Q22" s="25">
        <f>3960*(H22+I22+J22)+4410*(O22+N22+M22+L22+K22)</f>
        <v>0</v>
      </c>
    </row>
    <row r="23" spans="1:17" ht="45" customHeight="1" thickTop="1" thickBot="1" x14ac:dyDescent="0.25">
      <c r="A23" s="69"/>
      <c r="B23" s="70"/>
      <c r="C23" s="73"/>
      <c r="D23" s="131"/>
      <c r="E23" s="87"/>
      <c r="F23" s="56" t="s">
        <v>68</v>
      </c>
      <c r="G23" s="6" t="s">
        <v>69</v>
      </c>
      <c r="H23" s="38"/>
      <c r="I23" s="37"/>
      <c r="J23" s="37"/>
      <c r="K23" s="37"/>
      <c r="L23" s="37"/>
      <c r="M23" s="37"/>
      <c r="N23" s="37"/>
      <c r="O23" s="7"/>
      <c r="P23" s="4">
        <f>SUM(H23:O23)</f>
        <v>0</v>
      </c>
      <c r="Q23" s="25">
        <f>3960*(H23+I23+J23)+4410*(O23+N23+M23+L23+K23)</f>
        <v>0</v>
      </c>
    </row>
    <row r="24" spans="1:17" ht="45" customHeight="1" thickTop="1" thickBot="1" x14ac:dyDescent="0.25">
      <c r="A24" s="71"/>
      <c r="B24" s="72"/>
      <c r="C24" s="73"/>
      <c r="D24" s="88"/>
      <c r="E24" s="89"/>
      <c r="F24" s="49" t="s">
        <v>70</v>
      </c>
      <c r="G24" s="50" t="s">
        <v>69</v>
      </c>
      <c r="H24" s="51"/>
      <c r="I24" s="52"/>
      <c r="J24" s="52"/>
      <c r="K24" s="52"/>
      <c r="L24" s="52"/>
      <c r="M24" s="52"/>
      <c r="N24" s="52"/>
      <c r="O24" s="53"/>
      <c r="P24" s="54">
        <f>SUM(H24:O24)</f>
        <v>0</v>
      </c>
      <c r="Q24" s="55">
        <f>3960*(H24+I24+J24)+4410*(O24+N24+M24+L24+K24)</f>
        <v>0</v>
      </c>
    </row>
    <row r="25" spans="1:17" ht="90" customHeight="1" thickTop="1" thickBot="1" x14ac:dyDescent="0.25">
      <c r="A25" s="80" t="s">
        <v>58</v>
      </c>
      <c r="B25" s="81"/>
      <c r="C25" s="8" t="s">
        <v>16</v>
      </c>
      <c r="D25" s="132" t="s">
        <v>55</v>
      </c>
      <c r="E25" s="83"/>
      <c r="F25" s="31" t="s">
        <v>21</v>
      </c>
      <c r="G25" s="10" t="s">
        <v>28</v>
      </c>
      <c r="H25" s="39"/>
      <c r="I25" s="40"/>
      <c r="J25" s="40"/>
      <c r="K25" s="40"/>
      <c r="L25" s="40"/>
      <c r="M25" s="40"/>
      <c r="N25" s="40"/>
      <c r="O25" s="16"/>
      <c r="P25" s="17">
        <f t="shared" si="0"/>
        <v>0</v>
      </c>
      <c r="Q25" s="26">
        <f>2700*(H25+I25+J25)+3150*(O25+N25+M25+L25+K25)</f>
        <v>0</v>
      </c>
    </row>
    <row r="26" spans="1:17" ht="33" customHeight="1" thickTop="1" thickBot="1" x14ac:dyDescent="0.25">
      <c r="A26" s="80" t="s">
        <v>59</v>
      </c>
      <c r="B26" s="81"/>
      <c r="C26" s="8" t="s">
        <v>16</v>
      </c>
      <c r="D26" s="82">
        <v>8550</v>
      </c>
      <c r="E26" s="83"/>
      <c r="F26" s="32" t="s">
        <v>17</v>
      </c>
      <c r="G26" s="35" t="s">
        <v>28</v>
      </c>
      <c r="H26" s="12"/>
      <c r="I26" s="43"/>
      <c r="J26" s="43"/>
      <c r="K26" s="43"/>
      <c r="L26" s="43"/>
      <c r="M26" s="43"/>
      <c r="N26" s="43"/>
      <c r="O26" s="44"/>
      <c r="P26" s="17">
        <f t="shared" si="0"/>
        <v>0</v>
      </c>
      <c r="Q26" s="26">
        <f t="shared" ref="Q26:Q40" si="1">D26*P26</f>
        <v>0</v>
      </c>
    </row>
    <row r="27" spans="1:17" ht="33" customHeight="1" thickTop="1" thickBot="1" x14ac:dyDescent="0.25">
      <c r="A27" s="80" t="s">
        <v>60</v>
      </c>
      <c r="B27" s="81"/>
      <c r="C27" s="8" t="s">
        <v>16</v>
      </c>
      <c r="D27" s="82">
        <v>7650</v>
      </c>
      <c r="E27" s="83"/>
      <c r="F27" s="32" t="s">
        <v>21</v>
      </c>
      <c r="G27" s="35" t="s">
        <v>28</v>
      </c>
      <c r="H27" s="12"/>
      <c r="I27" s="43"/>
      <c r="J27" s="43"/>
      <c r="K27" s="43"/>
      <c r="L27" s="43"/>
      <c r="M27" s="43"/>
      <c r="N27" s="43"/>
      <c r="O27" s="44"/>
      <c r="P27" s="36">
        <f t="shared" si="0"/>
        <v>0</v>
      </c>
      <c r="Q27" s="28">
        <f t="shared" si="1"/>
        <v>0</v>
      </c>
    </row>
    <row r="28" spans="1:17" ht="33" customHeight="1" thickTop="1" thickBot="1" x14ac:dyDescent="0.25">
      <c r="A28" s="80" t="s">
        <v>42</v>
      </c>
      <c r="B28" s="81"/>
      <c r="C28" s="8" t="s">
        <v>16</v>
      </c>
      <c r="D28" s="82">
        <v>11700</v>
      </c>
      <c r="E28" s="83"/>
      <c r="F28" s="32" t="s">
        <v>21</v>
      </c>
      <c r="G28" s="35" t="s">
        <v>28</v>
      </c>
      <c r="H28" s="12"/>
      <c r="I28" s="43"/>
      <c r="J28" s="43"/>
      <c r="K28" s="43"/>
      <c r="L28" s="43"/>
      <c r="M28" s="43"/>
      <c r="N28" s="43"/>
      <c r="O28" s="44"/>
      <c r="P28" s="36">
        <f t="shared" si="0"/>
        <v>0</v>
      </c>
      <c r="Q28" s="28">
        <f t="shared" si="1"/>
        <v>0</v>
      </c>
    </row>
    <row r="29" spans="1:17" ht="33" customHeight="1" thickTop="1" thickBot="1" x14ac:dyDescent="0.25">
      <c r="A29" s="80" t="s">
        <v>43</v>
      </c>
      <c r="B29" s="81"/>
      <c r="C29" s="8" t="s">
        <v>16</v>
      </c>
      <c r="D29" s="82">
        <v>9900</v>
      </c>
      <c r="E29" s="83"/>
      <c r="F29" s="32" t="s">
        <v>21</v>
      </c>
      <c r="G29" s="35" t="s">
        <v>28</v>
      </c>
      <c r="H29" s="12"/>
      <c r="I29" s="43"/>
      <c r="J29" s="43"/>
      <c r="K29" s="43"/>
      <c r="L29" s="43"/>
      <c r="M29" s="43"/>
      <c r="N29" s="43"/>
      <c r="O29" s="44"/>
      <c r="P29" s="36">
        <f t="shared" si="0"/>
        <v>0</v>
      </c>
      <c r="Q29" s="28">
        <f t="shared" si="1"/>
        <v>0</v>
      </c>
    </row>
    <row r="30" spans="1:17" ht="33" customHeight="1" thickTop="1" thickBot="1" x14ac:dyDescent="0.25">
      <c r="A30" s="80" t="s">
        <v>56</v>
      </c>
      <c r="B30" s="81"/>
      <c r="C30" s="8" t="s">
        <v>16</v>
      </c>
      <c r="D30" s="82">
        <v>7200</v>
      </c>
      <c r="E30" s="83"/>
      <c r="F30" s="32" t="s">
        <v>21</v>
      </c>
      <c r="G30" s="35" t="s">
        <v>28</v>
      </c>
      <c r="H30" s="12"/>
      <c r="I30" s="43"/>
      <c r="J30" s="43"/>
      <c r="K30" s="43"/>
      <c r="L30" s="43"/>
      <c r="M30" s="43"/>
      <c r="N30" s="43"/>
      <c r="O30" s="44"/>
      <c r="P30" s="36">
        <f t="shared" si="0"/>
        <v>0</v>
      </c>
      <c r="Q30" s="28">
        <f t="shared" si="1"/>
        <v>0</v>
      </c>
    </row>
    <row r="31" spans="1:17" ht="33" customHeight="1" thickTop="1" thickBot="1" x14ac:dyDescent="0.25">
      <c r="A31" s="80" t="s">
        <v>40</v>
      </c>
      <c r="B31" s="81"/>
      <c r="C31" s="8" t="s">
        <v>16</v>
      </c>
      <c r="D31" s="82">
        <v>12600</v>
      </c>
      <c r="E31" s="83"/>
      <c r="F31" s="31" t="s">
        <v>21</v>
      </c>
      <c r="G31" s="10" t="s">
        <v>28</v>
      </c>
      <c r="H31" s="12"/>
      <c r="I31" s="43"/>
      <c r="J31" s="43"/>
      <c r="K31" s="43"/>
      <c r="L31" s="43"/>
      <c r="M31" s="43"/>
      <c r="N31" s="43"/>
      <c r="O31" s="44"/>
      <c r="P31" s="36">
        <f t="shared" si="0"/>
        <v>0</v>
      </c>
      <c r="Q31" s="28">
        <f t="shared" si="1"/>
        <v>0</v>
      </c>
    </row>
    <row r="32" spans="1:17" ht="33" customHeight="1" thickTop="1" thickBot="1" x14ac:dyDescent="0.25">
      <c r="A32" s="80" t="s">
        <v>41</v>
      </c>
      <c r="B32" s="81"/>
      <c r="C32" s="8" t="s">
        <v>16</v>
      </c>
      <c r="D32" s="82">
        <v>9900</v>
      </c>
      <c r="E32" s="83"/>
      <c r="F32" s="31" t="s">
        <v>21</v>
      </c>
      <c r="G32" s="10" t="s">
        <v>28</v>
      </c>
      <c r="H32" s="19"/>
      <c r="I32" s="20"/>
      <c r="J32" s="20"/>
      <c r="K32" s="20"/>
      <c r="L32" s="20"/>
      <c r="M32" s="20"/>
      <c r="N32" s="20"/>
      <c r="O32" s="21"/>
      <c r="P32" s="33">
        <f t="shared" si="0"/>
        <v>0</v>
      </c>
      <c r="Q32" s="34">
        <f t="shared" si="1"/>
        <v>0</v>
      </c>
    </row>
    <row r="33" spans="1:17" ht="33" customHeight="1" thickTop="1" thickBot="1" x14ac:dyDescent="0.25">
      <c r="A33" s="80" t="s">
        <v>47</v>
      </c>
      <c r="B33" s="81"/>
      <c r="C33" s="8" t="s">
        <v>16</v>
      </c>
      <c r="D33" s="82">
        <v>10800</v>
      </c>
      <c r="E33" s="83"/>
      <c r="F33" s="32" t="s">
        <v>21</v>
      </c>
      <c r="G33" s="35" t="s">
        <v>28</v>
      </c>
      <c r="H33" s="12"/>
      <c r="I33" s="43"/>
      <c r="J33" s="43"/>
      <c r="K33" s="43"/>
      <c r="L33" s="43"/>
      <c r="M33" s="43"/>
      <c r="N33" s="43"/>
      <c r="O33" s="44"/>
      <c r="P33" s="36">
        <f t="shared" si="0"/>
        <v>0</v>
      </c>
      <c r="Q33" s="28">
        <f t="shared" si="1"/>
        <v>0</v>
      </c>
    </row>
    <row r="34" spans="1:17" ht="33" customHeight="1" thickTop="1" thickBot="1" x14ac:dyDescent="0.25">
      <c r="A34" s="80" t="s">
        <v>48</v>
      </c>
      <c r="B34" s="81"/>
      <c r="C34" s="8" t="s">
        <v>16</v>
      </c>
      <c r="D34" s="82">
        <v>9000</v>
      </c>
      <c r="E34" s="83"/>
      <c r="F34" s="32" t="s">
        <v>21</v>
      </c>
      <c r="G34" s="35" t="s">
        <v>28</v>
      </c>
      <c r="H34" s="12"/>
      <c r="I34" s="43"/>
      <c r="J34" s="43"/>
      <c r="K34" s="43"/>
      <c r="L34" s="43"/>
      <c r="M34" s="43"/>
      <c r="N34" s="43"/>
      <c r="O34" s="44"/>
      <c r="P34" s="36">
        <f t="shared" si="0"/>
        <v>0</v>
      </c>
      <c r="Q34" s="28">
        <f t="shared" si="1"/>
        <v>0</v>
      </c>
    </row>
    <row r="35" spans="1:17" ht="33" customHeight="1" thickTop="1" thickBot="1" x14ac:dyDescent="0.25">
      <c r="A35" s="80" t="s">
        <v>50</v>
      </c>
      <c r="B35" s="81"/>
      <c r="C35" s="8" t="s">
        <v>16</v>
      </c>
      <c r="D35" s="82">
        <v>6750</v>
      </c>
      <c r="E35" s="83"/>
      <c r="F35" s="32" t="s">
        <v>21</v>
      </c>
      <c r="G35" s="35" t="s">
        <v>28</v>
      </c>
      <c r="H35" s="12"/>
      <c r="I35" s="43"/>
      <c r="J35" s="43"/>
      <c r="K35" s="43"/>
      <c r="L35" s="43"/>
      <c r="M35" s="43"/>
      <c r="N35" s="43"/>
      <c r="O35" s="44"/>
      <c r="P35" s="36">
        <f t="shared" si="0"/>
        <v>0</v>
      </c>
      <c r="Q35" s="28">
        <f t="shared" si="1"/>
        <v>0</v>
      </c>
    </row>
    <row r="36" spans="1:17" ht="33" customHeight="1" thickTop="1" thickBot="1" x14ac:dyDescent="0.25">
      <c r="A36" s="80" t="s">
        <v>49</v>
      </c>
      <c r="B36" s="81"/>
      <c r="C36" s="8" t="s">
        <v>16</v>
      </c>
      <c r="D36" s="82">
        <v>6300</v>
      </c>
      <c r="E36" s="83"/>
      <c r="F36" s="32" t="s">
        <v>21</v>
      </c>
      <c r="G36" s="35" t="s">
        <v>28</v>
      </c>
      <c r="H36" s="12"/>
      <c r="I36" s="43"/>
      <c r="J36" s="43"/>
      <c r="K36" s="43"/>
      <c r="L36" s="43"/>
      <c r="M36" s="43"/>
      <c r="N36" s="43"/>
      <c r="O36" s="44"/>
      <c r="P36" s="36">
        <f t="shared" si="0"/>
        <v>0</v>
      </c>
      <c r="Q36" s="28">
        <f t="shared" si="1"/>
        <v>0</v>
      </c>
    </row>
    <row r="37" spans="1:17" ht="33" customHeight="1" thickTop="1" thickBot="1" x14ac:dyDescent="0.25">
      <c r="A37" s="80" t="s">
        <v>45</v>
      </c>
      <c r="B37" s="81"/>
      <c r="C37" s="8" t="s">
        <v>16</v>
      </c>
      <c r="D37" s="82">
        <v>25200</v>
      </c>
      <c r="E37" s="83"/>
      <c r="F37" s="32" t="s">
        <v>21</v>
      </c>
      <c r="G37" s="35" t="s">
        <v>28</v>
      </c>
      <c r="H37" s="13"/>
      <c r="I37" s="43"/>
      <c r="J37" s="14"/>
      <c r="K37" s="43"/>
      <c r="L37" s="14"/>
      <c r="M37" s="43"/>
      <c r="N37" s="43"/>
      <c r="O37" s="15"/>
      <c r="P37" s="36">
        <f t="shared" si="0"/>
        <v>0</v>
      </c>
      <c r="Q37" s="28">
        <f t="shared" si="1"/>
        <v>0</v>
      </c>
    </row>
    <row r="38" spans="1:17" ht="33" customHeight="1" thickTop="1" thickBot="1" x14ac:dyDescent="0.25">
      <c r="A38" s="80" t="s">
        <v>46</v>
      </c>
      <c r="B38" s="81"/>
      <c r="C38" s="8" t="s">
        <v>16</v>
      </c>
      <c r="D38" s="82">
        <v>15300</v>
      </c>
      <c r="E38" s="83"/>
      <c r="F38" s="32" t="s">
        <v>21</v>
      </c>
      <c r="G38" s="35" t="s">
        <v>28</v>
      </c>
      <c r="H38" s="13"/>
      <c r="I38" s="43"/>
      <c r="J38" s="14"/>
      <c r="K38" s="43"/>
      <c r="L38" s="14"/>
      <c r="M38" s="43"/>
      <c r="N38" s="43"/>
      <c r="O38" s="15"/>
      <c r="P38" s="36">
        <f t="shared" si="0"/>
        <v>0</v>
      </c>
      <c r="Q38" s="28">
        <f t="shared" si="1"/>
        <v>0</v>
      </c>
    </row>
    <row r="39" spans="1:17" ht="33" customHeight="1" thickTop="1" thickBot="1" x14ac:dyDescent="0.25">
      <c r="A39" s="80" t="s">
        <v>44</v>
      </c>
      <c r="B39" s="81"/>
      <c r="C39" s="8" t="s">
        <v>16</v>
      </c>
      <c r="D39" s="82">
        <v>31500</v>
      </c>
      <c r="E39" s="83"/>
      <c r="F39" s="32" t="s">
        <v>21</v>
      </c>
      <c r="G39" s="35" t="s">
        <v>28</v>
      </c>
      <c r="H39" s="13"/>
      <c r="I39" s="43"/>
      <c r="J39" s="14"/>
      <c r="K39" s="43"/>
      <c r="L39" s="14"/>
      <c r="M39" s="14"/>
      <c r="N39" s="102"/>
      <c r="O39" s="103"/>
      <c r="P39" s="36">
        <f>I39+K39+N39</f>
        <v>0</v>
      </c>
      <c r="Q39" s="28">
        <f>D39*I39+D39*K39+D39*N39</f>
        <v>0</v>
      </c>
    </row>
    <row r="40" spans="1:17" ht="33" customHeight="1" thickTop="1" thickBot="1" x14ac:dyDescent="0.25">
      <c r="A40" s="80" t="s">
        <v>61</v>
      </c>
      <c r="B40" s="81"/>
      <c r="C40" s="8" t="s">
        <v>16</v>
      </c>
      <c r="D40" s="82">
        <v>7650</v>
      </c>
      <c r="E40" s="83"/>
      <c r="F40" s="32" t="s">
        <v>21</v>
      </c>
      <c r="G40" s="35" t="s">
        <v>28</v>
      </c>
      <c r="H40" s="13"/>
      <c r="I40" s="14"/>
      <c r="J40" s="14"/>
      <c r="K40" s="14"/>
      <c r="L40" s="14"/>
      <c r="M40" s="14"/>
      <c r="N40" s="102"/>
      <c r="O40" s="103"/>
      <c r="P40" s="36">
        <f t="shared" si="0"/>
        <v>0</v>
      </c>
      <c r="Q40" s="28">
        <f t="shared" si="1"/>
        <v>0</v>
      </c>
    </row>
    <row r="41" spans="1:17" ht="33" customHeight="1" thickTop="1" x14ac:dyDescent="0.2">
      <c r="A41" s="115" t="s">
        <v>36</v>
      </c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107" t="s">
        <v>35</v>
      </c>
      <c r="N41" s="108"/>
      <c r="O41" s="108"/>
      <c r="P41" s="57">
        <f>SUM(Q8:Q40)</f>
        <v>0</v>
      </c>
      <c r="Q41" s="58"/>
    </row>
    <row r="42" spans="1:17" ht="33" customHeight="1" x14ac:dyDescent="0.2">
      <c r="A42" s="116"/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109"/>
      <c r="N42" s="110"/>
      <c r="O42" s="110"/>
      <c r="P42" s="59"/>
      <c r="Q42" s="60"/>
    </row>
    <row r="43" spans="1:17" ht="33" customHeight="1" x14ac:dyDescent="0.2">
      <c r="A43" s="117"/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11"/>
      <c r="N43" s="111"/>
      <c r="O43" s="111"/>
      <c r="P43" s="59"/>
      <c r="Q43" s="60"/>
    </row>
    <row r="44" spans="1:17" ht="33" customHeight="1" thickBot="1" x14ac:dyDescent="0.25">
      <c r="A44" s="117"/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20" t="s">
        <v>63</v>
      </c>
      <c r="N44" s="120"/>
      <c r="O44" s="120"/>
      <c r="P44" s="61">
        <f>P41*0.1</f>
        <v>0</v>
      </c>
      <c r="Q44" s="62"/>
    </row>
    <row r="45" spans="1:17" ht="33" customHeight="1" thickTop="1" thickBot="1" x14ac:dyDescent="0.25">
      <c r="A45" s="117"/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4"/>
      <c r="M45" s="121" t="s">
        <v>34</v>
      </c>
      <c r="N45" s="121"/>
      <c r="O45" s="121"/>
      <c r="P45" s="63">
        <f>SUM(P41:Q44)</f>
        <v>0</v>
      </c>
      <c r="Q45" s="64"/>
    </row>
    <row r="46" spans="1:17" ht="33" customHeight="1" thickTop="1" thickBot="1" x14ac:dyDescent="0.25">
      <c r="A46" s="118"/>
      <c r="B46" s="127" t="s">
        <v>65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9"/>
      <c r="M46" s="122"/>
      <c r="N46" s="122"/>
      <c r="O46" s="122"/>
      <c r="P46" s="59"/>
      <c r="Q46" s="60"/>
    </row>
    <row r="47" spans="1:17" ht="30" customHeight="1" thickTop="1" thickBot="1" x14ac:dyDescent="0.25">
      <c r="A47" s="119"/>
      <c r="B47" s="124"/>
      <c r="C47" s="125"/>
      <c r="D47" s="125"/>
      <c r="E47" s="125"/>
      <c r="F47" s="125"/>
      <c r="G47" s="125"/>
      <c r="H47" s="125"/>
      <c r="I47" s="125"/>
      <c r="J47" s="125"/>
      <c r="K47" s="125"/>
      <c r="L47" s="126"/>
      <c r="M47" s="123"/>
      <c r="N47" s="123"/>
      <c r="O47" s="123"/>
      <c r="P47" s="65"/>
      <c r="Q47" s="66"/>
    </row>
  </sheetData>
  <mergeCells count="100">
    <mergeCell ref="A1:Q1"/>
    <mergeCell ref="P3:Q3"/>
    <mergeCell ref="A2:B2"/>
    <mergeCell ref="C2:D2"/>
    <mergeCell ref="E3:F3"/>
    <mergeCell ref="G3:M3"/>
    <mergeCell ref="N3:O3"/>
    <mergeCell ref="Q5:Q7"/>
    <mergeCell ref="H6:I6"/>
    <mergeCell ref="J6:K6"/>
    <mergeCell ref="L6:M6"/>
    <mergeCell ref="N6:O6"/>
    <mergeCell ref="G4:P4"/>
    <mergeCell ref="C5:C7"/>
    <mergeCell ref="F5:G7"/>
    <mergeCell ref="H5:O5"/>
    <mergeCell ref="P5:P7"/>
    <mergeCell ref="B4:F4"/>
    <mergeCell ref="D5:E7"/>
    <mergeCell ref="N8:O8"/>
    <mergeCell ref="H9:I9"/>
    <mergeCell ref="J9:K9"/>
    <mergeCell ref="L9:M9"/>
    <mergeCell ref="N9:O9"/>
    <mergeCell ref="H8:I8"/>
    <mergeCell ref="J12:K12"/>
    <mergeCell ref="L12:M12"/>
    <mergeCell ref="N12:O12"/>
    <mergeCell ref="C21:C24"/>
    <mergeCell ref="C8:C12"/>
    <mergeCell ref="H12:I12"/>
    <mergeCell ref="J10:K10"/>
    <mergeCell ref="L10:M10"/>
    <mergeCell ref="N10:O10"/>
    <mergeCell ref="H11:I11"/>
    <mergeCell ref="J11:K11"/>
    <mergeCell ref="L11:M11"/>
    <mergeCell ref="N11:O11"/>
    <mergeCell ref="H10:I10"/>
    <mergeCell ref="J8:K8"/>
    <mergeCell ref="L8:M8"/>
    <mergeCell ref="D21:E24"/>
    <mergeCell ref="D25:E25"/>
    <mergeCell ref="D31:E31"/>
    <mergeCell ref="D32:E32"/>
    <mergeCell ref="B44:L44"/>
    <mergeCell ref="A21:B24"/>
    <mergeCell ref="A25:B25"/>
    <mergeCell ref="A31:B31"/>
    <mergeCell ref="A32:B32"/>
    <mergeCell ref="D26:E26"/>
    <mergeCell ref="D27:E27"/>
    <mergeCell ref="D28:E28"/>
    <mergeCell ref="D29:E29"/>
    <mergeCell ref="D37:E37"/>
    <mergeCell ref="D38:E38"/>
    <mergeCell ref="D33:E33"/>
    <mergeCell ref="N39:O39"/>
    <mergeCell ref="N40:O40"/>
    <mergeCell ref="B41:L41"/>
    <mergeCell ref="M41:O43"/>
    <mergeCell ref="B43:L43"/>
    <mergeCell ref="B42:L42"/>
    <mergeCell ref="D39:E39"/>
    <mergeCell ref="A40:B40"/>
    <mergeCell ref="A41:A47"/>
    <mergeCell ref="M44:O44"/>
    <mergeCell ref="B45:L45"/>
    <mergeCell ref="M45:O47"/>
    <mergeCell ref="B47:L47"/>
    <mergeCell ref="B46:L46"/>
    <mergeCell ref="D8:E12"/>
    <mergeCell ref="D13:E16"/>
    <mergeCell ref="A5:B7"/>
    <mergeCell ref="A8:B12"/>
    <mergeCell ref="A13:B16"/>
    <mergeCell ref="C13:C16"/>
    <mergeCell ref="D34:E34"/>
    <mergeCell ref="D36:E36"/>
    <mergeCell ref="A38:B38"/>
    <mergeCell ref="A33:B33"/>
    <mergeCell ref="A34:B34"/>
    <mergeCell ref="A36:B36"/>
    <mergeCell ref="A35:B35"/>
    <mergeCell ref="P41:Q43"/>
    <mergeCell ref="P44:Q44"/>
    <mergeCell ref="P45:Q47"/>
    <mergeCell ref="A17:B20"/>
    <mergeCell ref="C17:C20"/>
    <mergeCell ref="D17:E20"/>
    <mergeCell ref="A30:B30"/>
    <mergeCell ref="D30:E30"/>
    <mergeCell ref="D35:E35"/>
    <mergeCell ref="D40:E40"/>
    <mergeCell ref="A26:B26"/>
    <mergeCell ref="A27:B27"/>
    <mergeCell ref="A28:B28"/>
    <mergeCell ref="A29:B29"/>
    <mergeCell ref="A39:B39"/>
    <mergeCell ref="A37:B37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男子育成2023</vt:lpstr>
      <vt:lpstr>男子育成2023!Print_Area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KIKUCHI KANAKO</cp:lastModifiedBy>
  <cp:lastPrinted>2022-02-06T22:33:35Z</cp:lastPrinted>
  <dcterms:created xsi:type="dcterms:W3CDTF">2012-03-15T07:51:02Z</dcterms:created>
  <dcterms:modified xsi:type="dcterms:W3CDTF">2023-02-07T11:06:51Z</dcterms:modified>
</cp:coreProperties>
</file>